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521" windowWidth="18210" windowHeight="1131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<sst xmlns="http://schemas.openxmlformats.org/spreadsheetml/2006/main" count="141" uniqueCount="89">
  <si>
    <t>Сумма (тыс. руб.)</t>
  </si>
  <si>
    <t>ИТОГО</t>
  </si>
  <si>
    <t>ЦСР</t>
  </si>
  <si>
    <t>ВР</t>
  </si>
  <si>
    <t>изменения (+;-)</t>
  </si>
  <si>
    <t>Наименование главного распорядителя средств местного бюджета, раздела, подраздела, целевой статьи, вида расходов</t>
  </si>
  <si>
    <t>Сумма (тыс.руб.)</t>
  </si>
  <si>
    <t>в том числе за счет безвомезездных поступлений</t>
  </si>
  <si>
    <t>Иные закупки товаров, работ и услуг для обеспечения государственных (муниципальных) нужд</t>
  </si>
  <si>
    <t>Субсидии  бюджетным учреждениям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</si>
  <si>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</si>
  <si>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</si>
  <si>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</si>
  <si>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Муниципальная программа муниципального района Большеглушицкий Самарской области "Развитие культуры в  муниципальном районе Большеглушицкий Самарской области   на период до 2020 года"</t>
  </si>
  <si>
    <t>10 0  0000</t>
  </si>
  <si>
    <t>Обслуживание муниципального долга</t>
  </si>
  <si>
    <t>Дотации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</si>
  <si>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</si>
  <si>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</si>
  <si>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Непрограммные направления расходов местного бюджета</t>
  </si>
  <si>
    <t>90 0 0000</t>
  </si>
  <si>
    <t>90 1 0000</t>
  </si>
  <si>
    <t>Расходы на выплаты персоналу казенных учреждений</t>
  </si>
  <si>
    <t>Непрограммные направления расходов местного бюджета в области национальной экономике</t>
  </si>
  <si>
    <t>Субсидии юридическим лицам (кроме некоммерческих организаций), индивидуальным предпринимателям, физическим лицам</t>
  </si>
  <si>
    <t>Непрограммные направления расходов местного бюджета в сфере жилищно-коммунального хозяйства</t>
  </si>
  <si>
    <t>Субсидии бюджетным учреждениям</t>
  </si>
  <si>
    <t>Резервные средства</t>
  </si>
  <si>
    <t xml:space="preserve">Подпрограмма "Развитие культурно-досуговой деятельности в муниципальном районе Большеглушицкий Самарской области" </t>
  </si>
  <si>
    <t xml:space="preserve">Подпрограмма "Развитие библиотечного дела деятельности в муниципальном районе Большеглушицкий Самарской области" </t>
  </si>
  <si>
    <t xml:space="preserve">Подпрограмма "Развитие музейного дела деятельности в муниципальном районе Большеглушицкий Самарской области" </t>
  </si>
  <si>
    <t xml:space="preserve">Подпрограмма "Обеспечение деятельности структурных подразделений Муниципального бюджетного учреждения муниципального района Большеглушицкий Самарской области" </t>
  </si>
  <si>
    <t>Приложение № 7</t>
  </si>
  <si>
    <t>Условно утвержденные расходы</t>
  </si>
  <si>
    <t xml:space="preserve">Социальные выплаты гражданам, кроме публичных нормативных социальных выплат </t>
  </si>
  <si>
    <t>03 0 00  00000</t>
  </si>
  <si>
    <t>04 0 00  00000</t>
  </si>
  <si>
    <t>04 0 00 00000</t>
  </si>
  <si>
    <t>07 0 00  00000</t>
  </si>
  <si>
    <t>07 1 00  00000</t>
  </si>
  <si>
    <t>07 2 00  00000</t>
  </si>
  <si>
    <t>07 3 00  00000</t>
  </si>
  <si>
    <t>07 4 00  00000</t>
  </si>
  <si>
    <t>12 0 00  00000</t>
  </si>
  <si>
    <t>12 1  00  00000</t>
  </si>
  <si>
    <t>12 2  00  00000</t>
  </si>
  <si>
    <t>12 3  00  00000</t>
  </si>
  <si>
    <t>13 0  00  00000</t>
  </si>
  <si>
    <t>17 0  00  00000</t>
  </si>
  <si>
    <t>25 0  00    00000</t>
  </si>
  <si>
    <t>90 0  00  00000</t>
  </si>
  <si>
    <t>90 1  00  00000</t>
  </si>
  <si>
    <t>90 4  00  00000</t>
  </si>
  <si>
    <t>90 4 00  00000</t>
  </si>
  <si>
    <t>90 5 00  00000</t>
  </si>
  <si>
    <t xml:space="preserve">2019год - всего </t>
  </si>
  <si>
    <t>Утвердить распределение бюджетных ассигнований по целевым статьям (муниципальным программам муниципального района Большеглушицкий Самарской области и непрограммным направлениям деятельности), группам и подгруппам видов расходов классификации расходов  бюджета муниципального района Большеглушицкий Самарской области на плановый период  2018  и 2019 годов</t>
  </si>
  <si>
    <t xml:space="preserve">2018 год - всего </t>
  </si>
  <si>
    <t>Муниципальная программа муниципального района Большеглушицкий Самарской области «Формирование земельных участков для предоставления гражданам, имеющим трех и более детей, в муниципальном районе Большеглушицкий Самарской области на 2015-2018 годы»</t>
  </si>
  <si>
    <t>к Решению Собрания представителей муниципального района Большеглушицкий Самарской области "Об утверждении  бюджета  муниципального района Большеглушицкий Самарской области  на 2017 год и на плановый период 2018 и 2019 годов"</t>
  </si>
  <si>
    <t>Муниципальная программа "Устойчивое развитие сельских территорий  муниципального района Большеглушицкий Самарской области   на 2014-2017 годы и на период до 2020 года"</t>
  </si>
  <si>
    <t>Муниципальная программа "Социальная поддержка инвалидов муниципального района Большеглушицкий Самарской области  на 2014-2018 годы"</t>
  </si>
  <si>
    <t>Муниципальная программа  "Управление муниципальными финансами и развитие межбюджетных отношений муниципального района Большеглушицкий Самарской области" на 2015-2020 годы</t>
  </si>
  <si>
    <t>Подпрограмма "Управление муниципальным долгом муниципального района Большеглушицкий Самарской области" на 2015 - 2020 годы</t>
  </si>
  <si>
    <t>Подпрограмма "Межбюджетные отношения муниципального района Большеглушицкий Самарской области" на 2015 - 2020 годы</t>
  </si>
  <si>
    <t>Подпрограмма "Организация  планирования и исполнения местного бюджета" на 2015 - 2020 годы</t>
  </si>
  <si>
    <t>Муниципальная программа  "Модернизация и развитие автомобильных дорог местного значения муниципального района Большеглушицкий Самарской области на 2014-2018 годы"</t>
  </si>
  <si>
    <t>Муниципальная программа развития сельского хозяйства и регулирования рынков сельскохозяйственной продукции, сырья и продовольствия муниципального района Большеглушицкий Самарской области на 2013-2020 годы</t>
  </si>
  <si>
    <t>Расходы на выплаты персоналу казенных учреждений (за счет безвозмездных поступлений)</t>
  </si>
  <si>
    <t>Иные закупки товаров, работ и услуг для обеспечения государственных (муниципальных) нужд (за счет безвозмездных поступлений)</t>
  </si>
  <si>
    <t>Уплата налогов, сборов и иных платежей (за счет безвозмездных поступлений)</t>
  </si>
  <si>
    <t>Муниципальная программа муниципального района Большеглушицкий Самарской области «Профилактика терроризма и экстремизма, организация и осуществление мероприятий по защите населения и территории муниципального района Большеглушицкий Самарской области от чрезвычайных ситуаций на 2012-2020 годы»</t>
  </si>
  <si>
    <t>25 0  00  00000</t>
  </si>
  <si>
    <t>28 0 00  00000</t>
  </si>
  <si>
    <t>28 0   00   00000</t>
  </si>
  <si>
    <t>Муниципальная программа муниципального района Большеглушицкий Самарской области «Развитие и деятельность печатного средства массовой информации -  районной газеты "Степные известия" на 2015-2018 годы»</t>
  </si>
  <si>
    <t>29 0 00   00000</t>
  </si>
  <si>
    <t>29 0  00    00000</t>
  </si>
  <si>
    <t>Муниципальная программа  муниципального района Большеглушицкий Самарской области "Молодой семье - доступное жилье" на 2016 - 2020 годы</t>
  </si>
  <si>
    <t>0Б 0 00  00000</t>
  </si>
  <si>
    <t>0Б 0 00 00000</t>
  </si>
  <si>
    <t xml:space="preserve">Непрограммные направления расходов местного бюджета в области общегосударственных вопросов, национальной обороны, национальной безопасности, и правоохранительной деятельности, а также в сфере средств массовой информации </t>
  </si>
  <si>
    <t xml:space="preserve">Непрограммные направления расходов местного бюджета в сфере социальной политике </t>
  </si>
  <si>
    <t>90 2  00  00000</t>
  </si>
  <si>
    <t xml:space="preserve">Непрограммные направления расходов местного бюджета в сфере физической культуры и спорта </t>
  </si>
  <si>
    <t>90 3  00  00000</t>
  </si>
  <si>
    <t xml:space="preserve">Непрограммные направления расходов местного бюджета в сфере образования  </t>
  </si>
  <si>
    <t>90 7   00    00000</t>
  </si>
  <si>
    <t>90 7  00    00000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</si>
</sst>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3" fontId="6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164" fontId="47" fillId="0" borderId="10" xfId="0" applyNumberFormat="1" applyFont="1" applyFill="1" applyBorder="1" applyAlignment="1">
      <alignment horizontal="left" vertical="top"/>
    </xf>
    <xf numFmtId="164" fontId="47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164" fontId="0" fillId="0" borderId="0" xfId="0" applyNumberFormat="1" applyFill="1" applyAlignment="1">
      <alignment horizontal="right"/>
    </xf>
    <xf numFmtId="3" fontId="47" fillId="0" borderId="10" xfId="0" applyNumberFormat="1" applyFont="1" applyFill="1" applyBorder="1" applyAlignment="1">
      <alignment horizontal="left" vertical="top" wrapText="1"/>
    </xf>
    <xf numFmtId="164" fontId="47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164" fontId="48" fillId="0" borderId="1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Layout" workbookViewId="0" topLeftCell="A62">
      <selection activeCell="F73" sqref="F73"/>
    </sheetView>
  </sheetViews>
  <sheetFormatPr defaultColWidth="9.00390625" defaultRowHeight="12.75"/>
  <cols>
    <col min="1" max="1" width="59.375" style="0" customWidth="1"/>
    <col min="2" max="2" width="10.75390625" style="0" customWidth="1"/>
    <col min="3" max="3" width="5.75390625" style="0" customWidth="1"/>
    <col min="4" max="4" width="14.75390625" style="0" hidden="1" customWidth="1"/>
    <col min="5" max="5" width="12.625" style="0" customWidth="1"/>
    <col min="6" max="6" width="10.375" style="0" customWidth="1"/>
    <col min="7" max="7" width="11.75390625" style="0" customWidth="1"/>
    <col min="8" max="8" width="10.25390625" style="0" customWidth="1"/>
  </cols>
  <sheetData>
    <row r="1" spans="1:8" ht="24.75" customHeight="1">
      <c r="A1" s="10"/>
      <c r="B1" s="33" t="s">
        <v>32</v>
      </c>
      <c r="C1" s="33"/>
      <c r="D1" s="33"/>
      <c r="E1" s="33"/>
      <c r="F1" s="33"/>
      <c r="G1" s="33"/>
      <c r="H1" s="33"/>
    </row>
    <row r="2" spans="1:8" ht="93" customHeight="1">
      <c r="A2" s="12"/>
      <c r="B2" s="40" t="s">
        <v>59</v>
      </c>
      <c r="C2" s="40"/>
      <c r="D2" s="40"/>
      <c r="E2" s="40"/>
      <c r="F2" s="40"/>
      <c r="G2" s="40"/>
      <c r="H2" s="40"/>
    </row>
    <row r="3" spans="1:8" ht="101.25" customHeight="1">
      <c r="A3" s="34" t="s">
        <v>56</v>
      </c>
      <c r="B3" s="34"/>
      <c r="C3" s="34"/>
      <c r="D3" s="34"/>
      <c r="E3" s="34"/>
      <c r="F3" s="34"/>
      <c r="G3" s="34"/>
      <c r="H3" s="34"/>
    </row>
    <row r="4" spans="1:8" ht="42" customHeight="1">
      <c r="A4" s="37" t="s">
        <v>5</v>
      </c>
      <c r="B4" s="35" t="s">
        <v>2</v>
      </c>
      <c r="C4" s="35" t="s">
        <v>3</v>
      </c>
      <c r="D4" s="13" t="s">
        <v>0</v>
      </c>
      <c r="E4" s="39" t="s">
        <v>6</v>
      </c>
      <c r="F4" s="39"/>
      <c r="G4" s="39"/>
      <c r="H4" s="39"/>
    </row>
    <row r="5" spans="1:8" ht="113.25" customHeight="1">
      <c r="A5" s="38"/>
      <c r="B5" s="36"/>
      <c r="C5" s="36"/>
      <c r="D5" s="14" t="s">
        <v>4</v>
      </c>
      <c r="E5" s="15" t="s">
        <v>57</v>
      </c>
      <c r="F5" s="16" t="s">
        <v>7</v>
      </c>
      <c r="G5" s="15" t="s">
        <v>55</v>
      </c>
      <c r="H5" s="16" t="s">
        <v>7</v>
      </c>
    </row>
    <row r="6" spans="1:8" ht="99.75" customHeight="1">
      <c r="A6" s="2" t="s">
        <v>60</v>
      </c>
      <c r="B6" s="1" t="s">
        <v>35</v>
      </c>
      <c r="C6" s="1"/>
      <c r="D6" s="2"/>
      <c r="E6" s="5">
        <f>E7</f>
        <v>300</v>
      </c>
      <c r="F6" s="5">
        <f>F7</f>
        <v>0</v>
      </c>
      <c r="G6" s="5">
        <f>G7</f>
        <v>300</v>
      </c>
      <c r="H6" s="5">
        <f>H7</f>
        <v>0</v>
      </c>
    </row>
    <row r="7" spans="1:8" ht="51.75" customHeight="1">
      <c r="A7" s="6" t="s">
        <v>12</v>
      </c>
      <c r="B7" s="3" t="s">
        <v>35</v>
      </c>
      <c r="C7" s="3">
        <v>320</v>
      </c>
      <c r="D7" s="6"/>
      <c r="E7" s="7">
        <v>300</v>
      </c>
      <c r="F7" s="20"/>
      <c r="G7" s="7">
        <v>300</v>
      </c>
      <c r="H7" s="20"/>
    </row>
    <row r="8" spans="1:8" ht="83.25" customHeight="1">
      <c r="A8" s="2" t="s">
        <v>61</v>
      </c>
      <c r="B8" s="1" t="s">
        <v>36</v>
      </c>
      <c r="C8" s="1"/>
      <c r="D8" s="2"/>
      <c r="E8" s="5">
        <f>E9</f>
        <v>95</v>
      </c>
      <c r="F8" s="5">
        <f>F9</f>
        <v>0</v>
      </c>
      <c r="G8" s="5">
        <f>G9</f>
        <v>0</v>
      </c>
      <c r="H8" s="5">
        <f>H9</f>
        <v>0</v>
      </c>
    </row>
    <row r="9" spans="1:8" ht="48" customHeight="1">
      <c r="A9" s="6" t="s">
        <v>11</v>
      </c>
      <c r="B9" s="3" t="s">
        <v>37</v>
      </c>
      <c r="C9" s="3">
        <v>310</v>
      </c>
      <c r="D9" s="6"/>
      <c r="E9" s="7">
        <v>95</v>
      </c>
      <c r="F9" s="21"/>
      <c r="G9" s="7"/>
      <c r="H9" s="21"/>
    </row>
    <row r="10" spans="1:8" ht="116.25" customHeight="1">
      <c r="A10" s="2" t="s">
        <v>13</v>
      </c>
      <c r="B10" s="1" t="s">
        <v>38</v>
      </c>
      <c r="C10" s="1"/>
      <c r="D10" s="2"/>
      <c r="E10" s="5">
        <f>E11+E14+E16+E18</f>
        <v>28111</v>
      </c>
      <c r="F10" s="5">
        <f>F11+F14+F16+F18</f>
        <v>28111</v>
      </c>
      <c r="G10" s="5">
        <f>G11+G14+G16+G18</f>
        <v>28111</v>
      </c>
      <c r="H10" s="5">
        <f>H11+H14+H16+H18</f>
        <v>28111</v>
      </c>
    </row>
    <row r="11" spans="1:8" ht="68.25" customHeight="1">
      <c r="A11" s="6" t="s">
        <v>28</v>
      </c>
      <c r="B11" s="9" t="s">
        <v>39</v>
      </c>
      <c r="C11" s="3"/>
      <c r="D11" s="6"/>
      <c r="E11" s="7">
        <f>E12+E13</f>
        <v>17731.5</v>
      </c>
      <c r="F11" s="7">
        <f>F12+F13</f>
        <v>17731.5</v>
      </c>
      <c r="G11" s="7">
        <f>G12+G13</f>
        <v>17731.5</v>
      </c>
      <c r="H11" s="7">
        <f>H12+H13</f>
        <v>17731.5</v>
      </c>
    </row>
    <row r="12" spans="1:8" ht="37.5">
      <c r="A12" s="19" t="s">
        <v>9</v>
      </c>
      <c r="B12" s="24" t="s">
        <v>39</v>
      </c>
      <c r="C12" s="22">
        <v>610</v>
      </c>
      <c r="D12" s="19"/>
      <c r="E12" s="7">
        <f>F12</f>
        <v>17640.5</v>
      </c>
      <c r="F12" s="20">
        <v>17640.5</v>
      </c>
      <c r="G12" s="7">
        <f>H12</f>
        <v>17640.5</v>
      </c>
      <c r="H12" s="20">
        <v>17640.5</v>
      </c>
    </row>
    <row r="13" spans="1:8" ht="39" customHeight="1">
      <c r="A13" s="8" t="s">
        <v>18</v>
      </c>
      <c r="B13" s="9" t="s">
        <v>39</v>
      </c>
      <c r="C13" s="3">
        <v>850</v>
      </c>
      <c r="D13" s="6">
        <v>2036</v>
      </c>
      <c r="E13" s="7">
        <v>91</v>
      </c>
      <c r="F13" s="20">
        <v>91</v>
      </c>
      <c r="G13" s="7">
        <v>91</v>
      </c>
      <c r="H13" s="20">
        <v>91</v>
      </c>
    </row>
    <row r="14" spans="1:8" ht="56.25">
      <c r="A14" s="6" t="s">
        <v>29</v>
      </c>
      <c r="B14" s="9" t="s">
        <v>40</v>
      </c>
      <c r="C14" s="3"/>
      <c r="D14" s="6"/>
      <c r="E14" s="7">
        <f>E15</f>
        <v>7211.4</v>
      </c>
      <c r="F14" s="7">
        <f>F15</f>
        <v>7211.4</v>
      </c>
      <c r="G14" s="7">
        <f>G15</f>
        <v>7211.4</v>
      </c>
      <c r="H14" s="7">
        <f>H15</f>
        <v>7211.4</v>
      </c>
    </row>
    <row r="15" spans="1:8" ht="42.75" customHeight="1">
      <c r="A15" s="19" t="s">
        <v>9</v>
      </c>
      <c r="B15" s="24" t="s">
        <v>40</v>
      </c>
      <c r="C15" s="22">
        <v>610</v>
      </c>
      <c r="D15" s="19"/>
      <c r="E15" s="21">
        <f>F15</f>
        <v>7211.4</v>
      </c>
      <c r="F15" s="20">
        <v>7211.4</v>
      </c>
      <c r="G15" s="21">
        <f>H15</f>
        <v>7211.4</v>
      </c>
      <c r="H15" s="20">
        <v>7211.4</v>
      </c>
    </row>
    <row r="16" spans="1:8" ht="67.5" customHeight="1">
      <c r="A16" s="6" t="s">
        <v>30</v>
      </c>
      <c r="B16" s="9" t="s">
        <v>41</v>
      </c>
      <c r="C16" s="3"/>
      <c r="D16" s="6"/>
      <c r="E16" s="7">
        <f>E17</f>
        <v>1585.1</v>
      </c>
      <c r="F16" s="7">
        <f>F17</f>
        <v>1585.1</v>
      </c>
      <c r="G16" s="7">
        <f>G17</f>
        <v>1585.1</v>
      </c>
      <c r="H16" s="7">
        <f>H17</f>
        <v>1585.1</v>
      </c>
    </row>
    <row r="17" spans="1:8" ht="42" customHeight="1">
      <c r="A17" s="19" t="s">
        <v>9</v>
      </c>
      <c r="B17" s="24" t="s">
        <v>41</v>
      </c>
      <c r="C17" s="22">
        <v>610</v>
      </c>
      <c r="D17" s="19"/>
      <c r="E17" s="21">
        <f>F17</f>
        <v>1585.1</v>
      </c>
      <c r="F17" s="20">
        <v>1585.1</v>
      </c>
      <c r="G17" s="21">
        <f>H17</f>
        <v>1585.1</v>
      </c>
      <c r="H17" s="20">
        <v>1585.1</v>
      </c>
    </row>
    <row r="18" spans="1:8" ht="80.25" customHeight="1">
      <c r="A18" s="6" t="s">
        <v>31</v>
      </c>
      <c r="B18" s="9" t="s">
        <v>42</v>
      </c>
      <c r="C18" s="3"/>
      <c r="D18" s="6"/>
      <c r="E18" s="7">
        <f>E19</f>
        <v>1583</v>
      </c>
      <c r="F18" s="7">
        <f>F19</f>
        <v>1583</v>
      </c>
      <c r="G18" s="7">
        <f>G19</f>
        <v>1583</v>
      </c>
      <c r="H18" s="7">
        <f>H19</f>
        <v>1583</v>
      </c>
    </row>
    <row r="19" spans="1:8" ht="39" customHeight="1">
      <c r="A19" s="19" t="s">
        <v>9</v>
      </c>
      <c r="B19" s="24" t="s">
        <v>42</v>
      </c>
      <c r="C19" s="22">
        <v>610</v>
      </c>
      <c r="D19" s="19"/>
      <c r="E19" s="21">
        <v>1583</v>
      </c>
      <c r="F19" s="20">
        <v>1583</v>
      </c>
      <c r="G19" s="21">
        <v>1583</v>
      </c>
      <c r="H19" s="20">
        <v>1583</v>
      </c>
    </row>
    <row r="20" spans="1:8" ht="96.75" customHeight="1">
      <c r="A20" s="2" t="s">
        <v>62</v>
      </c>
      <c r="B20" s="1" t="s">
        <v>43</v>
      </c>
      <c r="C20" s="1"/>
      <c r="D20" s="1" t="s">
        <v>14</v>
      </c>
      <c r="E20" s="5">
        <f>E21+E23+E25</f>
        <v>33808</v>
      </c>
      <c r="F20" s="5">
        <f>F21+F23+F25</f>
        <v>522</v>
      </c>
      <c r="G20" s="5">
        <f>G21+G23+G25</f>
        <v>33653</v>
      </c>
      <c r="H20" s="5">
        <f>H21+H23+H25</f>
        <v>522</v>
      </c>
    </row>
    <row r="21" spans="1:8" ht="72.75" customHeight="1">
      <c r="A21" s="6" t="s">
        <v>63</v>
      </c>
      <c r="B21" s="3" t="s">
        <v>44</v>
      </c>
      <c r="C21" s="3"/>
      <c r="D21" s="6"/>
      <c r="E21" s="7">
        <f>E22</f>
        <v>175</v>
      </c>
      <c r="F21" s="7">
        <f>F22</f>
        <v>0</v>
      </c>
      <c r="G21" s="7">
        <f>G22</f>
        <v>20</v>
      </c>
      <c r="H21" s="7">
        <f>H22</f>
        <v>0</v>
      </c>
    </row>
    <row r="22" spans="1:8" ht="37.5">
      <c r="A22" s="6" t="s">
        <v>15</v>
      </c>
      <c r="B22" s="3" t="s">
        <v>44</v>
      </c>
      <c r="C22" s="3">
        <v>730</v>
      </c>
      <c r="D22" s="6"/>
      <c r="E22" s="7">
        <v>175</v>
      </c>
      <c r="F22" s="20"/>
      <c r="G22" s="7">
        <v>20</v>
      </c>
      <c r="H22" s="20"/>
    </row>
    <row r="23" spans="1:8" ht="56.25">
      <c r="A23" s="6" t="s">
        <v>64</v>
      </c>
      <c r="B23" s="3" t="s">
        <v>45</v>
      </c>
      <c r="C23" s="9"/>
      <c r="D23" s="2">
        <f>D24+D28</f>
        <v>43058.299999999996</v>
      </c>
      <c r="E23" s="7">
        <f>E24</f>
        <v>28633</v>
      </c>
      <c r="F23" s="7">
        <f>F24</f>
        <v>522</v>
      </c>
      <c r="G23" s="7">
        <f>G24</f>
        <v>28633</v>
      </c>
      <c r="H23" s="7">
        <f>H24</f>
        <v>522</v>
      </c>
    </row>
    <row r="24" spans="1:8" ht="39.75" customHeight="1">
      <c r="A24" s="6" t="s">
        <v>16</v>
      </c>
      <c r="B24" s="3" t="s">
        <v>45</v>
      </c>
      <c r="C24" s="9">
        <v>510</v>
      </c>
      <c r="D24" s="6">
        <v>42397.1</v>
      </c>
      <c r="E24" s="7">
        <v>28633</v>
      </c>
      <c r="F24" s="20">
        <v>522</v>
      </c>
      <c r="G24" s="7">
        <v>28633</v>
      </c>
      <c r="H24" s="20">
        <v>522</v>
      </c>
    </row>
    <row r="25" spans="1:8" ht="56.25">
      <c r="A25" s="6" t="s">
        <v>65</v>
      </c>
      <c r="B25" s="3" t="s">
        <v>46</v>
      </c>
      <c r="C25" s="3"/>
      <c r="D25" s="6">
        <f>D28</f>
        <v>661.2</v>
      </c>
      <c r="E25" s="7">
        <f>E26+E27+E28</f>
        <v>5000</v>
      </c>
      <c r="F25" s="7">
        <f>F26+F27+F28</f>
        <v>0</v>
      </c>
      <c r="G25" s="7">
        <f>G26+G27+G28</f>
        <v>5000</v>
      </c>
      <c r="H25" s="7">
        <f>H26+H27+H28</f>
        <v>0</v>
      </c>
    </row>
    <row r="26" spans="1:8" ht="37.5" customHeight="1">
      <c r="A26" s="6" t="s">
        <v>17</v>
      </c>
      <c r="B26" s="3" t="s">
        <v>46</v>
      </c>
      <c r="C26" s="3">
        <v>120</v>
      </c>
      <c r="D26" s="6"/>
      <c r="E26" s="7">
        <v>4848.2</v>
      </c>
      <c r="F26" s="7"/>
      <c r="G26" s="7">
        <v>4848.2</v>
      </c>
      <c r="H26" s="7"/>
    </row>
    <row r="27" spans="1:8" ht="43.5" customHeight="1">
      <c r="A27" s="6" t="s">
        <v>8</v>
      </c>
      <c r="B27" s="3" t="s">
        <v>46</v>
      </c>
      <c r="C27" s="3">
        <v>240</v>
      </c>
      <c r="D27" s="6"/>
      <c r="E27" s="7">
        <v>150</v>
      </c>
      <c r="F27" s="20"/>
      <c r="G27" s="7">
        <v>150</v>
      </c>
      <c r="H27" s="20"/>
    </row>
    <row r="28" spans="1:8" ht="36" customHeight="1">
      <c r="A28" s="8" t="s">
        <v>18</v>
      </c>
      <c r="B28" s="3" t="s">
        <v>46</v>
      </c>
      <c r="C28" s="3">
        <v>850</v>
      </c>
      <c r="D28" s="6">
        <v>661.2</v>
      </c>
      <c r="E28" s="7">
        <v>1.8</v>
      </c>
      <c r="F28" s="20"/>
      <c r="G28" s="7">
        <v>1.8</v>
      </c>
      <c r="H28" s="20"/>
    </row>
    <row r="29" spans="1:8" ht="98.25" customHeight="1">
      <c r="A29" s="2" t="s">
        <v>66</v>
      </c>
      <c r="B29" s="1" t="s">
        <v>47</v>
      </c>
      <c r="C29" s="1"/>
      <c r="D29" s="1" t="s">
        <v>14</v>
      </c>
      <c r="E29" s="5">
        <f>E30</f>
        <v>12595</v>
      </c>
      <c r="F29" s="5">
        <f>F30</f>
        <v>0</v>
      </c>
      <c r="G29" s="5">
        <f>G30</f>
        <v>0</v>
      </c>
      <c r="H29" s="5">
        <f>H30</f>
        <v>0</v>
      </c>
    </row>
    <row r="30" spans="1:8" ht="58.5" customHeight="1">
      <c r="A30" s="6" t="s">
        <v>8</v>
      </c>
      <c r="B30" s="3" t="s">
        <v>47</v>
      </c>
      <c r="C30" s="3">
        <v>240</v>
      </c>
      <c r="D30" s="6"/>
      <c r="E30" s="7">
        <v>12595</v>
      </c>
      <c r="F30" s="20"/>
      <c r="G30" s="7"/>
      <c r="H30" s="20"/>
    </row>
    <row r="31" spans="1:8" ht="127.5" customHeight="1">
      <c r="A31" s="2" t="s">
        <v>67</v>
      </c>
      <c r="B31" s="1" t="s">
        <v>48</v>
      </c>
      <c r="C31" s="1"/>
      <c r="D31" s="2"/>
      <c r="E31" s="5"/>
      <c r="F31" s="5"/>
      <c r="G31" s="5"/>
      <c r="H31" s="5"/>
    </row>
    <row r="32" spans="1:8" ht="71.25" customHeight="1">
      <c r="A32" s="19" t="s">
        <v>24</v>
      </c>
      <c r="B32" s="22" t="s">
        <v>48</v>
      </c>
      <c r="C32" s="22">
        <v>810</v>
      </c>
      <c r="D32" s="25"/>
      <c r="E32" s="21"/>
      <c r="F32" s="20"/>
      <c r="G32" s="21"/>
      <c r="H32" s="20"/>
    </row>
    <row r="33" spans="1:8" ht="159" customHeight="1">
      <c r="A33" s="2" t="s">
        <v>71</v>
      </c>
      <c r="B33" s="1" t="s">
        <v>72</v>
      </c>
      <c r="C33" s="26"/>
      <c r="D33" s="2"/>
      <c r="E33" s="5">
        <f>E34</f>
        <v>500</v>
      </c>
      <c r="F33" s="5">
        <f>F34</f>
        <v>0</v>
      </c>
      <c r="G33" s="5">
        <f>G34</f>
        <v>500</v>
      </c>
      <c r="H33" s="5">
        <f>H34</f>
        <v>0</v>
      </c>
    </row>
    <row r="34" spans="1:8" ht="56.25">
      <c r="A34" s="6" t="s">
        <v>8</v>
      </c>
      <c r="B34" s="3" t="s">
        <v>49</v>
      </c>
      <c r="C34" s="3">
        <v>240</v>
      </c>
      <c r="D34" s="6"/>
      <c r="E34" s="7">
        <v>500</v>
      </c>
      <c r="F34" s="20"/>
      <c r="G34" s="7">
        <v>500</v>
      </c>
      <c r="H34" s="20"/>
    </row>
    <row r="35" spans="1:8" ht="131.25">
      <c r="A35" s="2" t="s">
        <v>58</v>
      </c>
      <c r="B35" s="18" t="s">
        <v>73</v>
      </c>
      <c r="C35" s="1"/>
      <c r="D35" s="27"/>
      <c r="E35" s="5">
        <f>E36</f>
        <v>67</v>
      </c>
      <c r="F35" s="5">
        <f>F36</f>
        <v>0</v>
      </c>
      <c r="G35" s="5">
        <f>G36</f>
        <v>0</v>
      </c>
      <c r="H35" s="5">
        <f>H36</f>
        <v>0</v>
      </c>
    </row>
    <row r="36" spans="1:8" ht="63" customHeight="1">
      <c r="A36" s="6" t="s">
        <v>8</v>
      </c>
      <c r="B36" s="9" t="s">
        <v>74</v>
      </c>
      <c r="C36" s="3">
        <v>240</v>
      </c>
      <c r="D36" s="28"/>
      <c r="E36" s="7">
        <v>67</v>
      </c>
      <c r="F36" s="20"/>
      <c r="G36" s="7"/>
      <c r="H36" s="20"/>
    </row>
    <row r="37" spans="1:8" ht="122.25" customHeight="1">
      <c r="A37" s="31" t="s">
        <v>75</v>
      </c>
      <c r="B37" s="1" t="s">
        <v>76</v>
      </c>
      <c r="C37" s="1"/>
      <c r="D37" s="27"/>
      <c r="E37" s="5">
        <f>E38</f>
        <v>1200</v>
      </c>
      <c r="F37" s="32"/>
      <c r="G37" s="5">
        <f>G38</f>
        <v>0</v>
      </c>
      <c r="H37" s="32"/>
    </row>
    <row r="38" spans="1:8" ht="41.25" customHeight="1">
      <c r="A38" s="6" t="s">
        <v>9</v>
      </c>
      <c r="B38" s="3" t="s">
        <v>77</v>
      </c>
      <c r="C38" s="3">
        <v>610</v>
      </c>
      <c r="D38" s="28"/>
      <c r="E38" s="7">
        <v>1200</v>
      </c>
      <c r="F38" s="20"/>
      <c r="G38" s="7"/>
      <c r="H38" s="20"/>
    </row>
    <row r="39" spans="1:8" ht="78" customHeight="1">
      <c r="A39" s="2" t="s">
        <v>78</v>
      </c>
      <c r="B39" s="1" t="s">
        <v>79</v>
      </c>
      <c r="C39" s="1"/>
      <c r="D39" s="2"/>
      <c r="E39" s="5">
        <f>E40</f>
        <v>1700</v>
      </c>
      <c r="F39" s="5">
        <f>F40</f>
        <v>0</v>
      </c>
      <c r="G39" s="5">
        <f>G40</f>
        <v>1700</v>
      </c>
      <c r="H39" s="5">
        <f>H40</f>
        <v>0</v>
      </c>
    </row>
    <row r="40" spans="1:8" ht="39" customHeight="1">
      <c r="A40" s="6" t="s">
        <v>34</v>
      </c>
      <c r="B40" s="3" t="s">
        <v>80</v>
      </c>
      <c r="C40" s="3">
        <v>320</v>
      </c>
      <c r="D40" s="6"/>
      <c r="E40" s="7">
        <v>1700</v>
      </c>
      <c r="F40" s="21"/>
      <c r="G40" s="7">
        <v>1700</v>
      </c>
      <c r="H40" s="21"/>
    </row>
    <row r="41" spans="1:8" ht="37.5">
      <c r="A41" s="2" t="s">
        <v>19</v>
      </c>
      <c r="B41" s="1" t="s">
        <v>50</v>
      </c>
      <c r="C41" s="1"/>
      <c r="D41" s="1" t="s">
        <v>20</v>
      </c>
      <c r="E41" s="5">
        <f>E42+E49+E53+E55+E59+E63</f>
        <v>89953.79999999999</v>
      </c>
      <c r="F41" s="5">
        <f>F42+F49+F53+F55+F59+F63</f>
        <v>11084.8</v>
      </c>
      <c r="G41" s="5">
        <f>G42+G49+G53+G55+G59+G63</f>
        <v>100040.79999999999</v>
      </c>
      <c r="H41" s="5">
        <f>H42+H49+H53+H55+H59+H63</f>
        <v>11084.8</v>
      </c>
    </row>
    <row r="42" spans="1:8" ht="131.25">
      <c r="A42" s="2" t="s">
        <v>81</v>
      </c>
      <c r="B42" s="1" t="s">
        <v>51</v>
      </c>
      <c r="C42" s="3"/>
      <c r="D42" s="3" t="s">
        <v>21</v>
      </c>
      <c r="E42" s="7">
        <f>SUM(E43:E48)</f>
        <v>47869.799999999996</v>
      </c>
      <c r="F42" s="7">
        <f>SUM(F43:F48)</f>
        <v>1458.8</v>
      </c>
      <c r="G42" s="7">
        <f>SUM(G43:G48)</f>
        <v>47794.799999999996</v>
      </c>
      <c r="H42" s="7">
        <f>SUM(H43:H48)</f>
        <v>1458.8</v>
      </c>
    </row>
    <row r="43" spans="1:8" ht="37.5">
      <c r="A43" s="6" t="s">
        <v>22</v>
      </c>
      <c r="B43" s="3" t="s">
        <v>51</v>
      </c>
      <c r="C43" s="3">
        <v>110</v>
      </c>
      <c r="D43" s="6"/>
      <c r="E43" s="7">
        <v>16489</v>
      </c>
      <c r="F43" s="20"/>
      <c r="G43" s="7">
        <v>16489</v>
      </c>
      <c r="H43" s="20"/>
    </row>
    <row r="44" spans="1:8" ht="37.5">
      <c r="A44" s="6" t="s">
        <v>17</v>
      </c>
      <c r="B44" s="3" t="s">
        <v>51</v>
      </c>
      <c r="C44" s="3">
        <v>120</v>
      </c>
      <c r="D44" s="6"/>
      <c r="E44" s="7">
        <v>20657.6</v>
      </c>
      <c r="F44" s="20">
        <v>1297.8</v>
      </c>
      <c r="G44" s="7">
        <v>20657.6</v>
      </c>
      <c r="H44" s="20">
        <v>1297.8</v>
      </c>
    </row>
    <row r="45" spans="1:8" ht="56.25">
      <c r="A45" s="6" t="s">
        <v>8</v>
      </c>
      <c r="B45" s="3" t="s">
        <v>51</v>
      </c>
      <c r="C45" s="3">
        <v>240</v>
      </c>
      <c r="D45" s="6"/>
      <c r="E45" s="7">
        <v>5177</v>
      </c>
      <c r="F45" s="20">
        <v>161</v>
      </c>
      <c r="G45" s="7">
        <v>5102</v>
      </c>
      <c r="H45" s="20">
        <v>161</v>
      </c>
    </row>
    <row r="46" spans="1:8" ht="37.5">
      <c r="A46" s="6" t="s">
        <v>9</v>
      </c>
      <c r="B46" s="3" t="s">
        <v>51</v>
      </c>
      <c r="C46" s="3">
        <v>610</v>
      </c>
      <c r="D46" s="6"/>
      <c r="E46" s="7">
        <v>4590</v>
      </c>
      <c r="F46" s="20"/>
      <c r="G46" s="7">
        <v>4590</v>
      </c>
      <c r="H46" s="20"/>
    </row>
    <row r="47" spans="1:8" ht="37.5">
      <c r="A47" s="8" t="s">
        <v>18</v>
      </c>
      <c r="B47" s="3" t="s">
        <v>51</v>
      </c>
      <c r="C47" s="3">
        <v>850</v>
      </c>
      <c r="D47" s="6"/>
      <c r="E47" s="7">
        <v>819.2</v>
      </c>
      <c r="F47" s="20"/>
      <c r="G47" s="7">
        <v>819.2</v>
      </c>
      <c r="H47" s="20"/>
    </row>
    <row r="48" spans="1:8" ht="37.5">
      <c r="A48" s="6" t="s">
        <v>27</v>
      </c>
      <c r="B48" s="3" t="s">
        <v>51</v>
      </c>
      <c r="C48" s="3">
        <v>870</v>
      </c>
      <c r="D48" s="6"/>
      <c r="E48" s="7">
        <v>137</v>
      </c>
      <c r="F48" s="20"/>
      <c r="G48" s="7">
        <v>137</v>
      </c>
      <c r="H48" s="20"/>
    </row>
    <row r="49" spans="1:8" ht="56.25">
      <c r="A49" s="29" t="s">
        <v>82</v>
      </c>
      <c r="B49" s="30" t="s">
        <v>83</v>
      </c>
      <c r="C49" s="22"/>
      <c r="D49" s="22" t="s">
        <v>21</v>
      </c>
      <c r="E49" s="21">
        <f>SUM(E50:E52)</f>
        <v>6397</v>
      </c>
      <c r="F49" s="21">
        <f>SUM(F50:F52)</f>
        <v>6397</v>
      </c>
      <c r="G49" s="21">
        <f>SUM(G50:G52)</f>
        <v>6397</v>
      </c>
      <c r="H49" s="21">
        <f>SUM(H50:H52)</f>
        <v>6397</v>
      </c>
    </row>
    <row r="50" spans="1:8" ht="56.25">
      <c r="A50" s="19" t="s">
        <v>68</v>
      </c>
      <c r="B50" s="22" t="s">
        <v>83</v>
      </c>
      <c r="C50" s="22">
        <v>110</v>
      </c>
      <c r="D50" s="19"/>
      <c r="E50" s="21">
        <f>F50</f>
        <v>1982.5</v>
      </c>
      <c r="F50" s="20">
        <v>1982.5</v>
      </c>
      <c r="G50" s="21">
        <f>H50</f>
        <v>1982.5</v>
      </c>
      <c r="H50" s="20">
        <v>1982.5</v>
      </c>
    </row>
    <row r="51" spans="1:8" ht="56.25">
      <c r="A51" s="19" t="s">
        <v>69</v>
      </c>
      <c r="B51" s="22" t="s">
        <v>83</v>
      </c>
      <c r="C51" s="22">
        <v>240</v>
      </c>
      <c r="D51" s="19"/>
      <c r="E51" s="21">
        <f>F51</f>
        <v>4407</v>
      </c>
      <c r="F51" s="20">
        <v>4407</v>
      </c>
      <c r="G51" s="21">
        <f>H51</f>
        <v>4407</v>
      </c>
      <c r="H51" s="20">
        <v>4407</v>
      </c>
    </row>
    <row r="52" spans="1:8" ht="37.5">
      <c r="A52" s="19" t="s">
        <v>70</v>
      </c>
      <c r="B52" s="22" t="s">
        <v>83</v>
      </c>
      <c r="C52" s="22">
        <v>850</v>
      </c>
      <c r="D52" s="19">
        <v>139.2</v>
      </c>
      <c r="E52" s="21">
        <f>F52</f>
        <v>7.5</v>
      </c>
      <c r="F52" s="20">
        <v>7.5</v>
      </c>
      <c r="G52" s="21">
        <f>H52</f>
        <v>7.5</v>
      </c>
      <c r="H52" s="20">
        <v>7.5</v>
      </c>
    </row>
    <row r="53" spans="1:8" ht="57" customHeight="1">
      <c r="A53" s="2" t="s">
        <v>84</v>
      </c>
      <c r="B53" s="1" t="s">
        <v>85</v>
      </c>
      <c r="C53" s="3"/>
      <c r="D53" s="6"/>
      <c r="E53" s="7">
        <f>E54</f>
        <v>800</v>
      </c>
      <c r="F53" s="7">
        <f>F54</f>
        <v>0</v>
      </c>
      <c r="G53" s="7">
        <f>G54</f>
        <v>800</v>
      </c>
      <c r="H53" s="7">
        <f>H54</f>
        <v>0</v>
      </c>
    </row>
    <row r="54" spans="1:8" ht="42" customHeight="1">
      <c r="A54" s="6" t="s">
        <v>8</v>
      </c>
      <c r="B54" s="3" t="s">
        <v>85</v>
      </c>
      <c r="C54" s="3">
        <v>240</v>
      </c>
      <c r="D54" s="6"/>
      <c r="E54" s="7">
        <v>800</v>
      </c>
      <c r="F54" s="20"/>
      <c r="G54" s="7">
        <v>800</v>
      </c>
      <c r="H54" s="20"/>
    </row>
    <row r="55" spans="1:8" ht="56.25">
      <c r="A55" s="2" t="s">
        <v>23</v>
      </c>
      <c r="B55" s="1" t="s">
        <v>52</v>
      </c>
      <c r="C55" s="3"/>
      <c r="D55" s="3" t="s">
        <v>21</v>
      </c>
      <c r="E55" s="7">
        <f>SUM(E56:E58)</f>
        <v>3229</v>
      </c>
      <c r="F55" s="7">
        <f>SUM(F56:F58)</f>
        <v>3229</v>
      </c>
      <c r="G55" s="7">
        <f>SUM(G56:G58)</f>
        <v>15824</v>
      </c>
      <c r="H55" s="7">
        <f>SUM(H56:H58)</f>
        <v>3229</v>
      </c>
    </row>
    <row r="56" spans="1:8" ht="18.75" customHeight="1">
      <c r="A56" s="6" t="s">
        <v>22</v>
      </c>
      <c r="B56" s="3" t="s">
        <v>52</v>
      </c>
      <c r="C56" s="3">
        <v>110</v>
      </c>
      <c r="D56" s="6"/>
      <c r="E56" s="7">
        <f>F56</f>
        <v>3000</v>
      </c>
      <c r="F56" s="20">
        <v>3000</v>
      </c>
      <c r="G56" s="7">
        <f>H56</f>
        <v>3000</v>
      </c>
      <c r="H56" s="20">
        <v>3000</v>
      </c>
    </row>
    <row r="57" spans="1:8" ht="56.25">
      <c r="A57" s="6" t="s">
        <v>8</v>
      </c>
      <c r="B57" s="3" t="s">
        <v>53</v>
      </c>
      <c r="C57" s="3">
        <v>240</v>
      </c>
      <c r="D57" s="6"/>
      <c r="E57" s="7">
        <f>F57</f>
        <v>200</v>
      </c>
      <c r="F57" s="20">
        <v>200</v>
      </c>
      <c r="G57" s="7">
        <v>12795</v>
      </c>
      <c r="H57" s="20">
        <v>200</v>
      </c>
    </row>
    <row r="58" spans="1:8" ht="36" customHeight="1">
      <c r="A58" s="8" t="s">
        <v>18</v>
      </c>
      <c r="B58" s="3" t="s">
        <v>52</v>
      </c>
      <c r="C58" s="3">
        <v>850</v>
      </c>
      <c r="D58" s="6"/>
      <c r="E58" s="7">
        <f>F58</f>
        <v>29</v>
      </c>
      <c r="F58" s="20">
        <v>29</v>
      </c>
      <c r="G58" s="7">
        <f>H58</f>
        <v>29</v>
      </c>
      <c r="H58" s="20">
        <v>29</v>
      </c>
    </row>
    <row r="59" spans="1:8" ht="35.25" customHeight="1">
      <c r="A59" s="2" t="s">
        <v>25</v>
      </c>
      <c r="B59" s="1" t="s">
        <v>54</v>
      </c>
      <c r="C59" s="3"/>
      <c r="D59" s="2"/>
      <c r="E59" s="7">
        <f>E60+E61+E62</f>
        <v>1600</v>
      </c>
      <c r="F59" s="7">
        <f>F60+F61+F62</f>
        <v>0</v>
      </c>
      <c r="G59" s="7">
        <f>G60+G61+G62</f>
        <v>1600</v>
      </c>
      <c r="H59" s="7">
        <f>H60+H61+H62</f>
        <v>0</v>
      </c>
    </row>
    <row r="60" spans="1:8" ht="34.5" customHeight="1">
      <c r="A60" s="6" t="s">
        <v>22</v>
      </c>
      <c r="B60" s="3" t="s">
        <v>54</v>
      </c>
      <c r="C60" s="3">
        <v>110</v>
      </c>
      <c r="D60" s="6"/>
      <c r="E60" s="7">
        <v>1532.5</v>
      </c>
      <c r="F60" s="20"/>
      <c r="G60" s="7">
        <v>1532.5</v>
      </c>
      <c r="H60" s="20"/>
    </row>
    <row r="61" spans="1:8" ht="56.25">
      <c r="A61" s="6" t="s">
        <v>8</v>
      </c>
      <c r="B61" s="3" t="s">
        <v>54</v>
      </c>
      <c r="C61" s="3">
        <v>240</v>
      </c>
      <c r="D61" s="6"/>
      <c r="E61" s="7">
        <v>64</v>
      </c>
      <c r="F61" s="20"/>
      <c r="G61" s="7">
        <v>64</v>
      </c>
      <c r="H61" s="20"/>
    </row>
    <row r="62" spans="1:8" ht="37.5">
      <c r="A62" s="8" t="s">
        <v>18</v>
      </c>
      <c r="B62" s="3" t="s">
        <v>54</v>
      </c>
      <c r="C62" s="3">
        <v>850</v>
      </c>
      <c r="D62" s="6">
        <v>846.5</v>
      </c>
      <c r="E62" s="7">
        <v>3.5</v>
      </c>
      <c r="F62" s="20"/>
      <c r="G62" s="7">
        <v>3.5</v>
      </c>
      <c r="H62" s="20"/>
    </row>
    <row r="63" spans="1:8" ht="37.5">
      <c r="A63" s="2" t="s">
        <v>86</v>
      </c>
      <c r="B63" s="1" t="s">
        <v>88</v>
      </c>
      <c r="C63" s="1"/>
      <c r="D63" s="2"/>
      <c r="E63" s="5">
        <f>SUM(E64:E65)</f>
        <v>30058</v>
      </c>
      <c r="F63" s="5">
        <f>SUM(F64:F65)</f>
        <v>0</v>
      </c>
      <c r="G63" s="5">
        <f>SUM(G64:G65)</f>
        <v>27625</v>
      </c>
      <c r="H63" s="5">
        <f>SUM(H64:H65)</f>
        <v>0</v>
      </c>
    </row>
    <row r="64" spans="1:8" ht="37.5">
      <c r="A64" s="6" t="s">
        <v>26</v>
      </c>
      <c r="B64" s="3" t="s">
        <v>87</v>
      </c>
      <c r="C64" s="3">
        <v>610</v>
      </c>
      <c r="D64" s="6"/>
      <c r="E64" s="7">
        <v>25560</v>
      </c>
      <c r="F64" s="20"/>
      <c r="G64" s="7">
        <v>23127</v>
      </c>
      <c r="H64" s="20"/>
    </row>
    <row r="65" spans="1:8" ht="37.5">
      <c r="A65" s="6" t="s">
        <v>10</v>
      </c>
      <c r="B65" s="3" t="s">
        <v>87</v>
      </c>
      <c r="C65" s="3">
        <v>620</v>
      </c>
      <c r="D65" s="6"/>
      <c r="E65" s="7">
        <v>4498</v>
      </c>
      <c r="F65" s="20"/>
      <c r="G65" s="7">
        <v>4498</v>
      </c>
      <c r="H65" s="20"/>
    </row>
    <row r="66" spans="1:8" ht="18.75">
      <c r="A66" s="8" t="s">
        <v>33</v>
      </c>
      <c r="B66" s="3"/>
      <c r="C66" s="3"/>
      <c r="D66" s="6"/>
      <c r="E66" s="7">
        <v>4431</v>
      </c>
      <c r="F66" s="20"/>
      <c r="G66" s="7">
        <v>8708.2</v>
      </c>
      <c r="H66" s="20"/>
    </row>
    <row r="67" spans="1:8" ht="45" customHeight="1">
      <c r="A67" s="2" t="s">
        <v>1</v>
      </c>
      <c r="B67" s="1"/>
      <c r="C67" s="1"/>
      <c r="D67" s="4" t="e">
        <f>#REF!+#REF!+#REF!+#REF!+#REF!+#REF!+#REF!+#REF!</f>
        <v>#REF!</v>
      </c>
      <c r="E67" s="5">
        <f>E6+E8+E10+E20+E29+E31+E33+E35+E37+E39+E41+E66</f>
        <v>172760.8</v>
      </c>
      <c r="F67" s="5">
        <f>F6+F8+F10+F20+F29+F31+F33+F35+F37+F39+F41+F66</f>
        <v>39717.8</v>
      </c>
      <c r="G67" s="5">
        <f>G6+G8+G10+G20+G29+G31+G33+G35+G37+G39+G41+G66</f>
        <v>173013</v>
      </c>
      <c r="H67" s="5">
        <f>H6+H8+H10+H20+H29+H31+H33+H35+H37+H39+H41+H66</f>
        <v>39717.8</v>
      </c>
    </row>
    <row r="68" spans="1:6" ht="75.75" customHeight="1">
      <c r="A68" s="11"/>
      <c r="B68" s="11"/>
      <c r="C68" s="11"/>
      <c r="D68" s="11"/>
      <c r="E68" s="23"/>
      <c r="F68" s="17"/>
    </row>
  </sheetData>
  <sheetProtection/>
  <mergeCells count="8">
    <mergeCell ref="B1:H1"/>
    <mergeCell ref="A3:H3"/>
    <mergeCell ref="C4:C5"/>
    <mergeCell ref="A4:A5"/>
    <mergeCell ref="B4:B5"/>
    <mergeCell ref="E4:H4"/>
    <mergeCell ref="B2:H2"/>
  </mergeCells>
  <printOptions/>
  <pageMargins left="0.7086614173228347" right="0" top="0.5905511811023623" bottom="0.3937007874015748" header="0.5118110236220472" footer="0.5118110236220472"/>
  <pageSetup fitToHeight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bugrovaep</cp:lastModifiedBy>
  <cp:lastPrinted>2014-11-17T09:43:23Z</cp:lastPrinted>
  <dcterms:created xsi:type="dcterms:W3CDTF">2006-03-27T02:59:27Z</dcterms:created>
  <dcterms:modified xsi:type="dcterms:W3CDTF">2016-11-14T06:53:03Z</dcterms:modified>
  <cp:category/>
  <cp:version/>
  <cp:contentType/>
  <cp:contentStatus/>
</cp:coreProperties>
</file>