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8750" windowHeight="1176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<sst xmlns="http://schemas.openxmlformats.org/spreadsheetml/2006/main" count="588" uniqueCount="180">
  <si>
    <t>Сумма (тыс. руб.)</t>
  </si>
  <si>
    <t>Общее образование</t>
  </si>
  <si>
    <t>ИТОГО</t>
  </si>
  <si>
    <t>Администрация муниципального района Большеглушицкий Самарской области</t>
  </si>
  <si>
    <t>0 1</t>
  </si>
  <si>
    <t>0 2</t>
  </si>
  <si>
    <t>0 4</t>
  </si>
  <si>
    <t>Р</t>
  </si>
  <si>
    <t>ПР</t>
  </si>
  <si>
    <t>ЦСР</t>
  </si>
  <si>
    <t>ВР</t>
  </si>
  <si>
    <t>Мобилизационная подготовка экономики</t>
  </si>
  <si>
    <t>0 3</t>
  </si>
  <si>
    <t>0 9</t>
  </si>
  <si>
    <t>0 7</t>
  </si>
  <si>
    <t>Молодежная политика и оздоровление детей</t>
  </si>
  <si>
    <t>0 8</t>
  </si>
  <si>
    <t>1 0</t>
  </si>
  <si>
    <t>Социальное обеспечение населения</t>
  </si>
  <si>
    <t>0 6</t>
  </si>
  <si>
    <t>0 5</t>
  </si>
  <si>
    <t>Культура</t>
  </si>
  <si>
    <t>Другие общегосударственные вопросы</t>
  </si>
  <si>
    <t>Другие  вопросы в области жилищно-коммунального хозяйства</t>
  </si>
  <si>
    <t>Муниципальное Учреждение Финансовое управление администрации муниципального района Большеглушицкий Самарской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</si>
  <si>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</si>
  <si>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изменения (+;-)</t>
  </si>
  <si>
    <t xml:space="preserve">Код главного распорядителя бюджетных средств 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</si>
  <si>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</si>
  <si>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</si>
  <si>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</si>
  <si>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</si>
  <si>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Пенсионное обеспечение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</si>
  <si>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</si>
  <si>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</si>
  <si>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</si>
  <si>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</si>
  <si>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Реализация других функций, связанных с обеспечением национальной безопасности и правоохранительной деятельности</t>
  </si>
  <si>
    <t>1 2</t>
  </si>
  <si>
    <t>Периодическая печать и издательства</t>
  </si>
  <si>
    <t>0 0</t>
  </si>
  <si>
    <t>Образование</t>
  </si>
  <si>
    <t>Жилищное  и 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</si>
  <si>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</si>
  <si>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</si>
  <si>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</si>
  <si>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</si>
  <si>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</si>
  <si>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</si>
  <si>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</si>
  <si>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</si>
  <si>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Резервные фонды</t>
  </si>
  <si>
    <t>Национальная оборона</t>
  </si>
  <si>
    <t>Сумма (тыс.руб.)</t>
  </si>
  <si>
    <t>Муниципальное учреждение Контрольно-счетная палата муниципального района Большеглушицкий Самарской области</t>
  </si>
  <si>
    <t xml:space="preserve"> </t>
  </si>
  <si>
    <t xml:space="preserve">Всего 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</si>
  <si>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</si>
  <si>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</si>
  <si>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</si>
  <si>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</si>
  <si>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 бюджетным учреждениям</t>
  </si>
  <si>
    <t>Резервные средства</t>
  </si>
  <si>
    <t>Дотации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</si>
  <si>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</si>
  <si>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</si>
  <si>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автономным учреждениям</t>
  </si>
  <si>
    <t>Публичные нормативные социальные выплаты гражданам</t>
  </si>
  <si>
    <t xml:space="preserve">Иные закупки товаров, работ и услуг для обеспечения государственных (муниципальных) нужд </t>
  </si>
  <si>
    <t xml:space="preserve">Муниципальная программа "Устойчивое развитие сельских территорий муниципального района Большеглушицкий Самарской области на 2014-2017 годы и на период до 2020 года " </t>
  </si>
  <si>
    <t xml:space="preserve">Социальные выплаты гражданам, кроме публичных нормативных социальных выплат </t>
  </si>
  <si>
    <t xml:space="preserve">Муниципальная  программа муниципального района Большеглушицкий Самарской области "Развитие  культуры в муниципальном районе Большеглушицкий Самарской области  на период до 2020 года" </t>
  </si>
  <si>
    <t xml:space="preserve">Расходы на выплаты персоналу казенных учреждений </t>
  </si>
  <si>
    <t xml:space="preserve">Уплата налогов, сборов и иных платежей </t>
  </si>
  <si>
    <t>Социальные выплаты гражданам, кроме публичных нормативных социальных выплат</t>
  </si>
  <si>
    <t>Обслуживание  государственного внутреннего  и муниципального долга</t>
  </si>
  <si>
    <t>Обслуживание  государственного   и муниципального долга</t>
  </si>
  <si>
    <t>Обслуживание муниципального долга</t>
  </si>
  <si>
    <t>Непрограммные направления расходов местного бюджета</t>
  </si>
  <si>
    <t>Непрограммные направления расходов местного бюджета в области национальной экономике</t>
  </si>
  <si>
    <t xml:space="preserve">Непрограммные направления расходов местного бюджета </t>
  </si>
  <si>
    <t>Муниципальная программа "Социальная поддержка инвалидов муниципального района Большеглушицкий Самарской области" на 2014-2018 годы</t>
  </si>
  <si>
    <t>Субсидии бюджетным учреждениям</t>
  </si>
  <si>
    <t>Подпрограмма  "Патриотическое воспитание молодёжи Большеглушицкого района"</t>
  </si>
  <si>
    <t>Муниципальная программа муниципального района Большеглушицкий Самарской области «Повышение эффективности управления имуществом муниципального района Большеглушицкий Самарской области и земельными участками на 2015-2017 годы»</t>
  </si>
  <si>
    <t>Непрограммные направления расходов местного бюджета в сфере жилищно-коммунального хозяйства</t>
  </si>
  <si>
    <t>Другие вопросы в области культуры и кинематографии</t>
  </si>
  <si>
    <t xml:space="preserve">Подпрограмма "Развитие культурно-досуговой деятельности  на 2015-2020 годы" </t>
  </si>
  <si>
    <t xml:space="preserve">Подпрограмма "Развитие библиотечной деятельности на 2015-2020 годы" </t>
  </si>
  <si>
    <t xml:space="preserve">Подпрограмма "Развитие музейной  деятельности на 2015-2020 годы" </t>
  </si>
  <si>
    <t xml:space="preserve">Подпрограмма "Обеспечение деятельности структурных подразделений МБУ УК  на 2015-2020 годы" </t>
  </si>
  <si>
    <t>Подпрограмма  "Формирование культурности в молодёжной среде, организация досуга, реализация творческого потенциала, поддержка талантливой молодёжи"</t>
  </si>
  <si>
    <t>Подпрограмма  "Реализация молодежной политики в Большеглушицком районе"</t>
  </si>
  <si>
    <t xml:space="preserve">Непрограммные направления расходов местного бюджета в области общегосударственных вопросов, национальной обороны, национальной безопасности, и правоохранительной деятельности, а также в сфере средств массовой информации </t>
  </si>
  <si>
    <t>Муниципальная программа по оптимизации  и повышению качества предоставления государственных и муниципальных услуг на базе Муниципального бюджетного учреждения муниципального района Большеглушицкий Самарской области " Многофункциональный центр предоставления государственных и муниципальных услуг" на 2015-2017 годы</t>
  </si>
  <si>
    <t>Муниципальная программа "Организация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содержание детей, а также организация отдыха детей в каникулярное время на территории муниципального района Большеглушицкий Самарской области на 2015-2017 годы "</t>
  </si>
  <si>
    <t xml:space="preserve">Муниципальная Программа
«Создание условий для обеспечения дополнительного музыкального образования детей в  муниципальном районе Большеглушицкий Самарской области» на 2015-2017 годы
</t>
  </si>
  <si>
    <t>в том числе за счет безвозмездных поступлений</t>
  </si>
  <si>
    <t>Подпрограмма  "Формирование семейных ценностей среди молодежи"</t>
  </si>
  <si>
    <t>Муниципальная программа "Доступная  среда  в муниципальном районе Большеглушицкий Самарской области" на 2012-2017 годы</t>
  </si>
  <si>
    <t>90 0  00    00000</t>
  </si>
  <si>
    <t>90 1   00    00000</t>
  </si>
  <si>
    <t>90 0   00    00000</t>
  </si>
  <si>
    <t>08 0   00    00000</t>
  </si>
  <si>
    <t>15 0   00    00000</t>
  </si>
  <si>
    <t>22 0  00    00000</t>
  </si>
  <si>
    <t>25 0   00    00000</t>
  </si>
  <si>
    <t>25 0  00    00000</t>
  </si>
  <si>
    <t>90 1  00    00000</t>
  </si>
  <si>
    <t>17 0   00    00000</t>
  </si>
  <si>
    <t>90 4   00    00000</t>
  </si>
  <si>
    <t>13 0  00    00000</t>
  </si>
  <si>
    <t>13 0   00    00000</t>
  </si>
  <si>
    <t>Муниципальная программа  "Модернизация и развитие автомобильных дорог местного значения муниципального района Большеглушицкий Самарской области на 2014-2018 годы"</t>
  </si>
  <si>
    <t>28 0  00    00000</t>
  </si>
  <si>
    <t>28 0   00    00000</t>
  </si>
  <si>
    <t>90 5  00    00000</t>
  </si>
  <si>
    <t>16 0   00    00000</t>
  </si>
  <si>
    <t>16 0  00    00000</t>
  </si>
  <si>
    <t>20 0  00    00000</t>
  </si>
  <si>
    <t>06 0   00    00000</t>
  </si>
  <si>
    <t>06 1   00    00000</t>
  </si>
  <si>
    <t>06 2   00    00000</t>
  </si>
  <si>
    <t>06 2 00    00000</t>
  </si>
  <si>
    <t>06 4   00    00000</t>
  </si>
  <si>
    <t>06 4  00    00000</t>
  </si>
  <si>
    <t>06 5   00    00000</t>
  </si>
  <si>
    <t>06 5  00    00000</t>
  </si>
  <si>
    <t>07 0  00    00000</t>
  </si>
  <si>
    <t>07 1  00    00000</t>
  </si>
  <si>
    <t>07 2 00    00000</t>
  </si>
  <si>
    <t>07 2  00    00000</t>
  </si>
  <si>
    <t>07 3  00    00000</t>
  </si>
  <si>
    <t>07 4  00    00000</t>
  </si>
  <si>
    <t>09 0   00    00000</t>
  </si>
  <si>
    <t>03 0   00    00000</t>
  </si>
  <si>
    <t>09 0  00    00000</t>
  </si>
  <si>
    <t>04 0   00    00000</t>
  </si>
  <si>
    <t>12 0   00    00000</t>
  </si>
  <si>
    <t>12 3   00    00000</t>
  </si>
  <si>
    <t>12 3  00    00000</t>
  </si>
  <si>
    <t>12 0  00    00000</t>
  </si>
  <si>
    <t>12 1   00    00000</t>
  </si>
  <si>
    <t>12 1  00    00000</t>
  </si>
  <si>
    <t>12 2   00    00000</t>
  </si>
  <si>
    <t>12 2  00    00000</t>
  </si>
  <si>
    <t>Социальное обслуживание населения</t>
  </si>
  <si>
    <t>Расходы на выплаты персоналу казенных учреждений (за счет безвозмездных поступлений)</t>
  </si>
  <si>
    <t>Иные закупки товаров, работ и услуг для обеспечения государственных (муниципальных) нужд (за счет безвозмездных поступлений)</t>
  </si>
  <si>
    <t>Уплата налогов, сборов и иных платежей (за счет безвозмездных поступлений)</t>
  </si>
  <si>
    <t>Охрана семьи  и детства</t>
  </si>
  <si>
    <t>Другие вопросы в области социальной политики</t>
  </si>
  <si>
    <t xml:space="preserve">Непрограммные направления расходов местного бюджета в сфере социальной политике </t>
  </si>
  <si>
    <t>21 0  00 00000</t>
  </si>
  <si>
    <t>90 0  00  00000</t>
  </si>
  <si>
    <t>90 2  00  00000</t>
  </si>
  <si>
    <t>Муниципальная программа " Управление муниципальными финансами и развитие межбюджетных отношений муниципального района Большеглушицкий Самарской области " на 2015 - 2020 годы</t>
  </si>
  <si>
    <t>Подпрограмма "Организация  планирования и исполнения местного бюджета" на 2015 - 2020 годы</t>
  </si>
  <si>
    <t>Подпрограмма "Управление муниципальным долгом муниципального района Большеглушицкий Самарской области" на 2015 - 2020 годы</t>
  </si>
  <si>
    <t>Подпрограмма "Межбюджетные отношения муниципального района Большеглушицкий Самарской области" на 2015 - 2020 годы</t>
  </si>
  <si>
    <t>Муниципальная программа муниципального района Большеглушицкий Самарской области «Профилактика терроризма и экстремизма, организация и осуществление мероприятий по защите населения и территории муниципального района Большеглушицкий Самарской области от чрезвычайных ситуаций на 2012-2020 годы»</t>
  </si>
  <si>
    <t>29 0  00    00000</t>
  </si>
  <si>
    <t>Муниципальная программа развития сельского хозяйства и регулирования рынков сельскохозяйственной продукции, сырья и продовольствия муниципального района Большеглушицкий Самарской области на 2013-2020 годы</t>
  </si>
  <si>
    <t>Муниципальная программа "Социальная поддержка ветеранов муниципального района Большеглушицкий Самарской области" на 2012-2017 годы</t>
  </si>
  <si>
    <t>Муниципальная программа муниципального района Большеглушицкий Самарской области «Развитие и деятельность печатного средства массовой информации -  районной газеты "Степные известия" на 2015-2018 годы»</t>
  </si>
  <si>
    <t>Муниципальная программа "Молодое поколение   Большеглушицкого района"  на 2015-2017 годы</t>
  </si>
  <si>
    <t>Муниципальная программа муниципального района Большеглушицкий Самарской области «Формирование земельных участков для предоставления гражданам, имеющим трех и более детей, в муниципальном районе Большеглушицкий Самарской области на 2015-2018 годы»</t>
  </si>
  <si>
    <t>Муниципальная программа муниципального района Большеглушицкий Самарской области "Молодой семье - доступное жильё " на 2016-2020 годы</t>
  </si>
  <si>
    <t>0Б 0    00    00000</t>
  </si>
  <si>
    <t>0Б 0   00    00000</t>
  </si>
  <si>
    <t xml:space="preserve">Муниципальная программа  «Социальная поддержка  населения  и осуществление деятельности по опеке и попечительству в  муниципальном районе Большеглушицкий Самарской области» на 2015 - 2017 годы 
</t>
  </si>
  <si>
    <t>19 0  00 00000</t>
  </si>
  <si>
    <t xml:space="preserve">Муниципальная программа  «Социальная поддержка  населения   муниципального района Большеглушицкий Самарской области» на 2015 - 2017 годы 
</t>
  </si>
  <si>
    <t>Дополнительное образование детей</t>
  </si>
  <si>
    <t>Приложение № 4</t>
  </si>
  <si>
    <t>к Решению Собрания представителей муниципального района Большеглушицкий Самарской области "Об утверждении  бюджета  муниципального района Большеглушицкий Самарской области  на 2017 год и на плановый период 2018 и 2019 годов"</t>
  </si>
  <si>
    <t>Ведомственная структура расходов бюджета муниципального района Большеглушицкий Самарской области на 2017 год</t>
  </si>
  <si>
    <t>1 1</t>
  </si>
  <si>
    <t xml:space="preserve">Непрограммные направления расходов местного бюджета в сфере физической культуры и спорта </t>
  </si>
  <si>
    <t>90 3  00  00000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</si>
</sst>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30"/>
      <name val="Times New Roman"/>
      <family val="1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4"/>
      <color rgb="FF0070C0"/>
      <name val="Times New Roman"/>
      <family val="1"/>
    </font>
    <font>
      <sz val="10"/>
      <color rgb="FF00B050"/>
      <name val="Arial Cyr"/>
      <family val="0"/>
    </font>
    <font>
      <strike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164" fontId="53" fillId="0" borderId="1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164" fontId="5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164" fontId="56" fillId="0" borderId="10" xfId="0" applyNumberFormat="1" applyFont="1" applyFill="1" applyBorder="1" applyAlignment="1">
      <alignment horizontal="left" vertical="top"/>
    </xf>
    <xf numFmtId="3" fontId="56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5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56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3" fontId="5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56" fillId="0" borderId="10" xfId="0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5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/>
    </xf>
    <xf numFmtId="3" fontId="5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3" fontId="54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56" fillId="0" borderId="10" xfId="0" applyNumberFormat="1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left" vertical="top" wrapText="1"/>
    </xf>
    <xf numFmtId="164" fontId="54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view="pageLayout" workbookViewId="0" topLeftCell="A68">
      <selection activeCell="B72" sqref="B72"/>
    </sheetView>
  </sheetViews>
  <sheetFormatPr defaultColWidth="9.00390625" defaultRowHeight="12.75"/>
  <cols>
    <col min="1" max="1" width="6.375" style="0" customWidth="1"/>
    <col min="2" max="2" width="69.00390625" style="0" customWidth="1"/>
    <col min="3" max="3" width="5.875" style="0" customWidth="1"/>
    <col min="4" max="4" width="5.375" style="0" customWidth="1"/>
    <col min="5" max="5" width="12.375" style="0" customWidth="1"/>
    <col min="6" max="6" width="5.75390625" style="0" customWidth="1"/>
    <col min="7" max="7" width="14.75390625" style="0" hidden="1" customWidth="1"/>
    <col min="8" max="8" width="16.25390625" style="0" customWidth="1"/>
    <col min="9" max="9" width="12.625" style="0" customWidth="1"/>
    <col min="10" max="10" width="9.875" style="0" bestFit="1" customWidth="1"/>
  </cols>
  <sheetData>
    <row r="1" spans="1:10" ht="24.75" customHeight="1">
      <c r="A1" s="39"/>
      <c r="B1" s="39"/>
      <c r="C1" s="71" t="s">
        <v>174</v>
      </c>
      <c r="D1" s="71"/>
      <c r="E1" s="71"/>
      <c r="F1" s="71"/>
      <c r="G1" s="71"/>
      <c r="H1" s="71"/>
      <c r="I1" s="71"/>
      <c r="J1" s="40"/>
    </row>
    <row r="2" spans="1:10" ht="93.75" customHeight="1">
      <c r="A2" s="41"/>
      <c r="B2" s="41"/>
      <c r="C2" s="72" t="s">
        <v>175</v>
      </c>
      <c r="D2" s="72"/>
      <c r="E2" s="72"/>
      <c r="F2" s="72"/>
      <c r="G2" s="72"/>
      <c r="H2" s="72"/>
      <c r="I2" s="72"/>
      <c r="J2" s="40"/>
    </row>
    <row r="3" spans="1:10" ht="39" customHeight="1">
      <c r="A3" s="73" t="s">
        <v>176</v>
      </c>
      <c r="B3" s="73"/>
      <c r="C3" s="73"/>
      <c r="D3" s="73"/>
      <c r="E3" s="73"/>
      <c r="F3" s="73"/>
      <c r="G3" s="73"/>
      <c r="H3" s="73"/>
      <c r="I3" s="40"/>
      <c r="J3" s="40"/>
    </row>
    <row r="4" spans="1:10" ht="42" customHeight="1">
      <c r="A4" s="67" t="s">
        <v>27</v>
      </c>
      <c r="B4" s="69" t="s">
        <v>28</v>
      </c>
      <c r="C4" s="67" t="s">
        <v>7</v>
      </c>
      <c r="D4" s="67" t="s">
        <v>8</v>
      </c>
      <c r="E4" s="67" t="s">
        <v>9</v>
      </c>
      <c r="F4" s="67" t="s">
        <v>10</v>
      </c>
      <c r="G4" s="42" t="s">
        <v>0</v>
      </c>
      <c r="H4" s="74" t="s">
        <v>53</v>
      </c>
      <c r="I4" s="74"/>
      <c r="J4" s="40"/>
    </row>
    <row r="5" spans="1:10" ht="113.25" customHeight="1">
      <c r="A5" s="68"/>
      <c r="B5" s="70"/>
      <c r="C5" s="68"/>
      <c r="D5" s="68"/>
      <c r="E5" s="68"/>
      <c r="F5" s="68"/>
      <c r="G5" s="43" t="s">
        <v>26</v>
      </c>
      <c r="H5" s="44" t="s">
        <v>56</v>
      </c>
      <c r="I5" s="45" t="s">
        <v>97</v>
      </c>
      <c r="J5" s="40"/>
    </row>
    <row r="6" spans="1:10" ht="51" customHeight="1">
      <c r="A6" s="3">
        <v>901</v>
      </c>
      <c r="B6" s="4" t="s">
        <v>3</v>
      </c>
      <c r="C6" s="5"/>
      <c r="D6" s="5"/>
      <c r="E6" s="5"/>
      <c r="F6" s="5"/>
      <c r="G6" s="6" t="e">
        <f>G8+G12+#REF!+G29+G34+#REF!+#REF!+#REF!+#REF!+G58+#REF!+#REF!+#REF!+G65+G71+#REF!+#REF!+#REF!+#REF!+#REF!+G105+#REF!+G18+#REF!+#REF!</f>
        <v>#REF!</v>
      </c>
      <c r="H6" s="7">
        <f>H7+H28+H33+H42+H57+H64+H82+H96+H130+H135</f>
        <v>135255.8</v>
      </c>
      <c r="I6" s="7">
        <f>I7+I28+I33+I42+I57+I64+I82+I96+I130+I135</f>
        <v>39195.8</v>
      </c>
      <c r="J6" s="40"/>
    </row>
    <row r="7" spans="1:10" ht="24.75" customHeight="1">
      <c r="A7" s="8">
        <v>901</v>
      </c>
      <c r="B7" s="9" t="s">
        <v>43</v>
      </c>
      <c r="C7" s="8" t="s">
        <v>4</v>
      </c>
      <c r="D7" s="8" t="s">
        <v>40</v>
      </c>
      <c r="E7" s="8"/>
      <c r="F7" s="8"/>
      <c r="G7" s="10"/>
      <c r="H7" s="11">
        <f>H8+H12+H18</f>
        <v>45196.8</v>
      </c>
      <c r="I7" s="11">
        <f>I8+I12+I18</f>
        <v>1458.8</v>
      </c>
      <c r="J7" s="40"/>
    </row>
    <row r="8" spans="1:10" ht="65.25" customHeight="1">
      <c r="A8" s="12">
        <v>901</v>
      </c>
      <c r="B8" s="13" t="s">
        <v>35</v>
      </c>
      <c r="C8" s="14" t="s">
        <v>4</v>
      </c>
      <c r="D8" s="14" t="s">
        <v>5</v>
      </c>
      <c r="E8" s="14"/>
      <c r="F8" s="14"/>
      <c r="G8" s="13">
        <f>G9</f>
        <v>237.6</v>
      </c>
      <c r="H8" s="15">
        <f>H9</f>
        <v>1530</v>
      </c>
      <c r="I8" s="15">
        <f>I9</f>
        <v>0</v>
      </c>
      <c r="J8" s="40"/>
    </row>
    <row r="9" spans="1:10" ht="45" customHeight="1">
      <c r="A9" s="5">
        <v>901</v>
      </c>
      <c r="B9" s="16" t="s">
        <v>78</v>
      </c>
      <c r="C9" s="5" t="s">
        <v>4</v>
      </c>
      <c r="D9" s="5" t="s">
        <v>5</v>
      </c>
      <c r="E9" s="5" t="s">
        <v>100</v>
      </c>
      <c r="F9" s="5"/>
      <c r="G9" s="16">
        <f>G11</f>
        <v>237.6</v>
      </c>
      <c r="H9" s="17">
        <f>H11</f>
        <v>1530</v>
      </c>
      <c r="I9" s="17">
        <f>I11</f>
        <v>0</v>
      </c>
      <c r="J9" s="40"/>
    </row>
    <row r="10" spans="1:10" ht="114" customHeight="1">
      <c r="A10" s="5">
        <v>901</v>
      </c>
      <c r="B10" s="16" t="s">
        <v>93</v>
      </c>
      <c r="C10" s="5" t="s">
        <v>4</v>
      </c>
      <c r="D10" s="5" t="s">
        <v>5</v>
      </c>
      <c r="E10" s="5" t="s">
        <v>101</v>
      </c>
      <c r="F10" s="3"/>
      <c r="G10" s="16">
        <f>G11</f>
        <v>237.6</v>
      </c>
      <c r="H10" s="17">
        <f>H11</f>
        <v>1530</v>
      </c>
      <c r="I10" s="17">
        <f>I11</f>
        <v>0</v>
      </c>
      <c r="J10" s="40"/>
    </row>
    <row r="11" spans="1:10" ht="61.5" customHeight="1">
      <c r="A11" s="5">
        <v>901</v>
      </c>
      <c r="B11" s="16" t="s">
        <v>57</v>
      </c>
      <c r="C11" s="5" t="s">
        <v>4</v>
      </c>
      <c r="D11" s="5" t="s">
        <v>5</v>
      </c>
      <c r="E11" s="5" t="s">
        <v>101</v>
      </c>
      <c r="F11" s="5">
        <v>120</v>
      </c>
      <c r="G11" s="16">
        <v>237.6</v>
      </c>
      <c r="H11" s="17">
        <v>1530</v>
      </c>
      <c r="I11" s="21"/>
      <c r="J11" s="40"/>
    </row>
    <row r="12" spans="1:10" ht="81" customHeight="1">
      <c r="A12" s="14">
        <v>901</v>
      </c>
      <c r="B12" s="13" t="s">
        <v>36</v>
      </c>
      <c r="C12" s="14" t="s">
        <v>4</v>
      </c>
      <c r="D12" s="14" t="s">
        <v>6</v>
      </c>
      <c r="E12" s="14"/>
      <c r="F12" s="14"/>
      <c r="G12" s="13" t="e">
        <f aca="true" t="shared" si="0" ref="G12:I13">G13</f>
        <v>#REF!</v>
      </c>
      <c r="H12" s="15">
        <f t="shared" si="0"/>
        <v>19958.8</v>
      </c>
      <c r="I12" s="15">
        <f t="shared" si="0"/>
        <v>1458.8</v>
      </c>
      <c r="J12" s="40"/>
    </row>
    <row r="13" spans="1:10" ht="51" customHeight="1">
      <c r="A13" s="5">
        <v>901</v>
      </c>
      <c r="B13" s="16" t="s">
        <v>78</v>
      </c>
      <c r="C13" s="5" t="s">
        <v>4</v>
      </c>
      <c r="D13" s="5" t="s">
        <v>6</v>
      </c>
      <c r="E13" s="5" t="s">
        <v>102</v>
      </c>
      <c r="F13" s="5"/>
      <c r="G13" s="16" t="e">
        <f t="shared" si="0"/>
        <v>#REF!</v>
      </c>
      <c r="H13" s="17">
        <f t="shared" si="0"/>
        <v>19958.8</v>
      </c>
      <c r="I13" s="17">
        <f t="shared" si="0"/>
        <v>1458.8</v>
      </c>
      <c r="J13" s="40"/>
    </row>
    <row r="14" spans="1:10" ht="93.75">
      <c r="A14" s="5">
        <v>901</v>
      </c>
      <c r="B14" s="16" t="s">
        <v>93</v>
      </c>
      <c r="C14" s="5" t="s">
        <v>4</v>
      </c>
      <c r="D14" s="5" t="s">
        <v>6</v>
      </c>
      <c r="E14" s="5" t="s">
        <v>101</v>
      </c>
      <c r="F14" s="5"/>
      <c r="G14" s="16" t="e">
        <f>G17+#REF!</f>
        <v>#REF!</v>
      </c>
      <c r="H14" s="17">
        <f>H15+H16+H17</f>
        <v>19958.8</v>
      </c>
      <c r="I14" s="17">
        <f>I15+I16+I17</f>
        <v>1458.8</v>
      </c>
      <c r="J14" s="40"/>
    </row>
    <row r="15" spans="1:10" ht="37.5">
      <c r="A15" s="5">
        <v>901</v>
      </c>
      <c r="B15" s="16" t="s">
        <v>57</v>
      </c>
      <c r="C15" s="5" t="s">
        <v>4</v>
      </c>
      <c r="D15" s="5" t="s">
        <v>6</v>
      </c>
      <c r="E15" s="5" t="s">
        <v>101</v>
      </c>
      <c r="F15" s="5">
        <v>120</v>
      </c>
      <c r="G15" s="16"/>
      <c r="H15" s="17">
        <v>17839.8</v>
      </c>
      <c r="I15" s="61">
        <v>1297.8</v>
      </c>
      <c r="J15" s="40"/>
    </row>
    <row r="16" spans="1:10" ht="37.5">
      <c r="A16" s="5">
        <v>901</v>
      </c>
      <c r="B16" s="16" t="s">
        <v>59</v>
      </c>
      <c r="C16" s="5" t="s">
        <v>4</v>
      </c>
      <c r="D16" s="5" t="s">
        <v>6</v>
      </c>
      <c r="E16" s="5" t="s">
        <v>101</v>
      </c>
      <c r="F16" s="5">
        <v>240</v>
      </c>
      <c r="G16" s="16"/>
      <c r="H16" s="17">
        <v>2000</v>
      </c>
      <c r="I16" s="61">
        <v>161</v>
      </c>
      <c r="J16" s="40"/>
    </row>
    <row r="17" spans="1:10" ht="37.5">
      <c r="A17" s="5">
        <v>901</v>
      </c>
      <c r="B17" s="18" t="s">
        <v>60</v>
      </c>
      <c r="C17" s="5" t="s">
        <v>4</v>
      </c>
      <c r="D17" s="5" t="s">
        <v>6</v>
      </c>
      <c r="E17" s="5" t="s">
        <v>101</v>
      </c>
      <c r="F17" s="5">
        <v>850</v>
      </c>
      <c r="G17" s="16">
        <v>3310.1</v>
      </c>
      <c r="H17" s="17">
        <v>119</v>
      </c>
      <c r="I17" s="21"/>
      <c r="J17" s="40"/>
    </row>
    <row r="18" spans="1:10" ht="18.75">
      <c r="A18" s="12">
        <v>901</v>
      </c>
      <c r="B18" s="13" t="s">
        <v>22</v>
      </c>
      <c r="C18" s="14" t="s">
        <v>4</v>
      </c>
      <c r="D18" s="14">
        <v>13</v>
      </c>
      <c r="E18" s="14"/>
      <c r="F18" s="14"/>
      <c r="G18" s="13" t="e">
        <f>#REF!+#REF!</f>
        <v>#REF!</v>
      </c>
      <c r="H18" s="15">
        <f>H19+H21+H26</f>
        <v>23708</v>
      </c>
      <c r="I18" s="15">
        <f>I19+I21+I26</f>
        <v>0</v>
      </c>
      <c r="J18" s="40"/>
    </row>
    <row r="19" spans="1:10" ht="108" customHeight="1">
      <c r="A19" s="58">
        <v>901</v>
      </c>
      <c r="B19" s="53" t="s">
        <v>84</v>
      </c>
      <c r="C19" s="58" t="s">
        <v>4</v>
      </c>
      <c r="D19" s="58">
        <v>13</v>
      </c>
      <c r="E19" s="58" t="s">
        <v>104</v>
      </c>
      <c r="F19" s="58"/>
      <c r="G19" s="56"/>
      <c r="H19" s="65">
        <f>H20</f>
        <v>500</v>
      </c>
      <c r="I19" s="65">
        <f>I20</f>
        <v>0</v>
      </c>
      <c r="J19" s="40"/>
    </row>
    <row r="20" spans="1:10" ht="37.5">
      <c r="A20" s="5">
        <v>901</v>
      </c>
      <c r="B20" s="16" t="s">
        <v>59</v>
      </c>
      <c r="C20" s="5" t="s">
        <v>4</v>
      </c>
      <c r="D20" s="5">
        <v>13</v>
      </c>
      <c r="E20" s="5" t="s">
        <v>104</v>
      </c>
      <c r="F20" s="5">
        <v>240</v>
      </c>
      <c r="G20" s="4"/>
      <c r="H20" s="17">
        <v>500</v>
      </c>
      <c r="I20" s="21"/>
      <c r="J20" s="40"/>
    </row>
    <row r="21" spans="1:10" ht="37.5">
      <c r="A21" s="5">
        <v>901</v>
      </c>
      <c r="B21" s="16" t="s">
        <v>78</v>
      </c>
      <c r="C21" s="5" t="s">
        <v>4</v>
      </c>
      <c r="D21" s="5">
        <v>13</v>
      </c>
      <c r="E21" s="5" t="s">
        <v>102</v>
      </c>
      <c r="F21" s="3"/>
      <c r="G21" s="4"/>
      <c r="H21" s="17">
        <f>H22</f>
        <v>18618</v>
      </c>
      <c r="I21" s="17">
        <f>I22</f>
        <v>0</v>
      </c>
      <c r="J21" s="40"/>
    </row>
    <row r="22" spans="1:10" ht="107.25" customHeight="1">
      <c r="A22" s="5">
        <v>901</v>
      </c>
      <c r="B22" s="16" t="s">
        <v>93</v>
      </c>
      <c r="C22" s="5" t="s">
        <v>4</v>
      </c>
      <c r="D22" s="5">
        <v>13</v>
      </c>
      <c r="E22" s="5" t="s">
        <v>101</v>
      </c>
      <c r="F22" s="3"/>
      <c r="G22" s="4"/>
      <c r="H22" s="17">
        <f>H23+H24+H25</f>
        <v>18618</v>
      </c>
      <c r="I22" s="17">
        <f>I23+I24+I25</f>
        <v>0</v>
      </c>
      <c r="J22" s="40"/>
    </row>
    <row r="23" spans="1:10" ht="44.25" customHeight="1">
      <c r="A23" s="5">
        <v>901</v>
      </c>
      <c r="B23" s="16" t="s">
        <v>58</v>
      </c>
      <c r="C23" s="5" t="s">
        <v>4</v>
      </c>
      <c r="D23" s="5">
        <v>13</v>
      </c>
      <c r="E23" s="5" t="s">
        <v>101</v>
      </c>
      <c r="F23" s="5">
        <v>110</v>
      </c>
      <c r="G23" s="4"/>
      <c r="H23" s="17">
        <v>14918</v>
      </c>
      <c r="I23" s="21"/>
      <c r="J23" s="40"/>
    </row>
    <row r="24" spans="1:10" ht="49.5" customHeight="1">
      <c r="A24" s="5">
        <v>901</v>
      </c>
      <c r="B24" s="16" t="s">
        <v>59</v>
      </c>
      <c r="C24" s="5" t="s">
        <v>4</v>
      </c>
      <c r="D24" s="5">
        <v>13</v>
      </c>
      <c r="E24" s="5" t="s">
        <v>101</v>
      </c>
      <c r="F24" s="5">
        <v>240</v>
      </c>
      <c r="G24" s="4"/>
      <c r="H24" s="17">
        <v>3000</v>
      </c>
      <c r="I24" s="21"/>
      <c r="J24" s="40"/>
    </row>
    <row r="25" spans="1:10" ht="36.75" customHeight="1">
      <c r="A25" s="5">
        <v>901</v>
      </c>
      <c r="B25" s="18" t="s">
        <v>60</v>
      </c>
      <c r="C25" s="5" t="s">
        <v>4</v>
      </c>
      <c r="D25" s="5">
        <v>13</v>
      </c>
      <c r="E25" s="5" t="s">
        <v>101</v>
      </c>
      <c r="F25" s="5">
        <v>850</v>
      </c>
      <c r="G25" s="4"/>
      <c r="H25" s="17">
        <v>700</v>
      </c>
      <c r="I25" s="21"/>
      <c r="J25" s="40"/>
    </row>
    <row r="26" spans="1:10" ht="161.25" customHeight="1">
      <c r="A26" s="5">
        <v>901</v>
      </c>
      <c r="B26" s="16" t="s">
        <v>94</v>
      </c>
      <c r="C26" s="5" t="s">
        <v>4</v>
      </c>
      <c r="D26" s="5">
        <v>13</v>
      </c>
      <c r="E26" s="5" t="s">
        <v>105</v>
      </c>
      <c r="F26" s="5"/>
      <c r="G26" s="4"/>
      <c r="H26" s="17">
        <f>H27</f>
        <v>4590</v>
      </c>
      <c r="I26" s="17">
        <f>I27</f>
        <v>0</v>
      </c>
      <c r="J26" s="40"/>
    </row>
    <row r="27" spans="1:10" ht="36.75" customHeight="1">
      <c r="A27" s="5">
        <v>901</v>
      </c>
      <c r="B27" s="16" t="s">
        <v>61</v>
      </c>
      <c r="C27" s="5" t="s">
        <v>4</v>
      </c>
      <c r="D27" s="5">
        <v>13</v>
      </c>
      <c r="E27" s="5" t="s">
        <v>105</v>
      </c>
      <c r="F27" s="5">
        <v>610</v>
      </c>
      <c r="G27" s="16"/>
      <c r="H27" s="17">
        <v>4590</v>
      </c>
      <c r="I27" s="21"/>
      <c r="J27" s="40"/>
    </row>
    <row r="28" spans="1:10" ht="27" customHeight="1">
      <c r="A28" s="24">
        <v>901</v>
      </c>
      <c r="B28" s="25" t="s">
        <v>52</v>
      </c>
      <c r="C28" s="24" t="s">
        <v>5</v>
      </c>
      <c r="D28" s="24" t="s">
        <v>40</v>
      </c>
      <c r="E28" s="24"/>
      <c r="F28" s="24"/>
      <c r="G28" s="25"/>
      <c r="H28" s="62">
        <f aca="true" t="shared" si="1" ref="H28:I31">H29</f>
        <v>75</v>
      </c>
      <c r="I28" s="62">
        <f t="shared" si="1"/>
        <v>0</v>
      </c>
      <c r="J28" s="40"/>
    </row>
    <row r="29" spans="1:10" ht="33.75" customHeight="1">
      <c r="A29" s="12">
        <v>901</v>
      </c>
      <c r="B29" s="13" t="s">
        <v>11</v>
      </c>
      <c r="C29" s="14" t="s">
        <v>5</v>
      </c>
      <c r="D29" s="14" t="s">
        <v>6</v>
      </c>
      <c r="E29" s="14"/>
      <c r="F29" s="14"/>
      <c r="G29" s="29"/>
      <c r="H29" s="15">
        <f t="shared" si="1"/>
        <v>75</v>
      </c>
      <c r="I29" s="15">
        <f t="shared" si="1"/>
        <v>0</v>
      </c>
      <c r="J29" s="40"/>
    </row>
    <row r="30" spans="1:10" ht="39" customHeight="1">
      <c r="A30" s="5">
        <v>901</v>
      </c>
      <c r="B30" s="16" t="s">
        <v>78</v>
      </c>
      <c r="C30" s="5" t="s">
        <v>5</v>
      </c>
      <c r="D30" s="5" t="s">
        <v>6</v>
      </c>
      <c r="E30" s="5" t="s">
        <v>102</v>
      </c>
      <c r="F30" s="5"/>
      <c r="G30" s="26"/>
      <c r="H30" s="17">
        <f t="shared" si="1"/>
        <v>75</v>
      </c>
      <c r="I30" s="17">
        <f t="shared" si="1"/>
        <v>0</v>
      </c>
      <c r="J30" s="40"/>
    </row>
    <row r="31" spans="1:10" ht="105" customHeight="1">
      <c r="A31" s="5">
        <v>901</v>
      </c>
      <c r="B31" s="16" t="s">
        <v>93</v>
      </c>
      <c r="C31" s="5" t="s">
        <v>5</v>
      </c>
      <c r="D31" s="5" t="s">
        <v>6</v>
      </c>
      <c r="E31" s="5" t="s">
        <v>101</v>
      </c>
      <c r="F31" s="5"/>
      <c r="G31" s="26"/>
      <c r="H31" s="17">
        <f t="shared" si="1"/>
        <v>75</v>
      </c>
      <c r="I31" s="17">
        <f t="shared" si="1"/>
        <v>0</v>
      </c>
      <c r="J31" s="40"/>
    </row>
    <row r="32" spans="1:10" ht="54" customHeight="1">
      <c r="A32" s="5">
        <v>901</v>
      </c>
      <c r="B32" s="16" t="s">
        <v>59</v>
      </c>
      <c r="C32" s="5" t="s">
        <v>5</v>
      </c>
      <c r="D32" s="5" t="s">
        <v>6</v>
      </c>
      <c r="E32" s="5" t="s">
        <v>101</v>
      </c>
      <c r="F32" s="5">
        <v>240</v>
      </c>
      <c r="G32" s="26"/>
      <c r="H32" s="17">
        <v>75</v>
      </c>
      <c r="I32" s="21"/>
      <c r="J32" s="40"/>
    </row>
    <row r="33" spans="1:10" ht="37.5">
      <c r="A33" s="24">
        <v>901</v>
      </c>
      <c r="B33" s="25" t="s">
        <v>44</v>
      </c>
      <c r="C33" s="24" t="s">
        <v>12</v>
      </c>
      <c r="D33" s="24" t="s">
        <v>40</v>
      </c>
      <c r="E33" s="27"/>
      <c r="F33" s="24"/>
      <c r="G33" s="28"/>
      <c r="H33" s="62">
        <f aca="true" t="shared" si="2" ref="H33:I35">H34</f>
        <v>2161</v>
      </c>
      <c r="I33" s="62">
        <f t="shared" si="2"/>
        <v>0</v>
      </c>
      <c r="J33" s="40"/>
    </row>
    <row r="34" spans="1:10" ht="63" customHeight="1">
      <c r="A34" s="12">
        <v>901</v>
      </c>
      <c r="B34" s="13" t="s">
        <v>29</v>
      </c>
      <c r="C34" s="14" t="s">
        <v>12</v>
      </c>
      <c r="D34" s="14" t="s">
        <v>13</v>
      </c>
      <c r="E34" s="14"/>
      <c r="F34" s="14"/>
      <c r="G34" s="29"/>
      <c r="H34" s="15">
        <f>H35+H37</f>
        <v>2161</v>
      </c>
      <c r="I34" s="15">
        <f>I35+I37</f>
        <v>0</v>
      </c>
      <c r="J34" s="40"/>
    </row>
    <row r="35" spans="1:10" ht="137.25" customHeight="1">
      <c r="A35" s="5">
        <v>901</v>
      </c>
      <c r="B35" s="16" t="s">
        <v>160</v>
      </c>
      <c r="C35" s="5" t="s">
        <v>12</v>
      </c>
      <c r="D35" s="5" t="s">
        <v>13</v>
      </c>
      <c r="E35" s="5" t="s">
        <v>106</v>
      </c>
      <c r="F35" s="55"/>
      <c r="G35" s="16"/>
      <c r="H35" s="17">
        <f t="shared" si="2"/>
        <v>500</v>
      </c>
      <c r="I35" s="17">
        <f t="shared" si="2"/>
        <v>0</v>
      </c>
      <c r="J35" s="40"/>
    </row>
    <row r="36" spans="1:10" ht="63" customHeight="1">
      <c r="A36" s="5">
        <v>901</v>
      </c>
      <c r="B36" s="16" t="s">
        <v>59</v>
      </c>
      <c r="C36" s="5" t="s">
        <v>12</v>
      </c>
      <c r="D36" s="5" t="s">
        <v>13</v>
      </c>
      <c r="E36" s="5" t="s">
        <v>107</v>
      </c>
      <c r="F36" s="5">
        <v>240</v>
      </c>
      <c r="G36" s="16"/>
      <c r="H36" s="17">
        <v>500</v>
      </c>
      <c r="I36" s="21"/>
      <c r="J36" s="40"/>
    </row>
    <row r="37" spans="1:10" ht="41.25" customHeight="1">
      <c r="A37" s="5">
        <v>901</v>
      </c>
      <c r="B37" s="16" t="s">
        <v>78</v>
      </c>
      <c r="C37" s="5" t="s">
        <v>12</v>
      </c>
      <c r="D37" s="5" t="s">
        <v>13</v>
      </c>
      <c r="E37" s="5" t="s">
        <v>102</v>
      </c>
      <c r="F37" s="5"/>
      <c r="G37" s="26"/>
      <c r="H37" s="17">
        <f>H38</f>
        <v>1661</v>
      </c>
      <c r="I37" s="17">
        <f>I38</f>
        <v>0</v>
      </c>
      <c r="J37" s="40"/>
    </row>
    <row r="38" spans="1:10" ht="105.75" customHeight="1">
      <c r="A38" s="5">
        <v>901</v>
      </c>
      <c r="B38" s="16" t="s">
        <v>93</v>
      </c>
      <c r="C38" s="5" t="s">
        <v>12</v>
      </c>
      <c r="D38" s="5" t="s">
        <v>13</v>
      </c>
      <c r="E38" s="5" t="s">
        <v>101</v>
      </c>
      <c r="F38" s="5"/>
      <c r="G38" s="26"/>
      <c r="H38" s="17">
        <f>H39</f>
        <v>1661</v>
      </c>
      <c r="I38" s="17">
        <f>I39</f>
        <v>0</v>
      </c>
      <c r="J38" s="40"/>
    </row>
    <row r="39" spans="1:10" ht="61.5" customHeight="1">
      <c r="A39" s="5">
        <v>901</v>
      </c>
      <c r="B39" s="16" t="s">
        <v>37</v>
      </c>
      <c r="C39" s="5" t="s">
        <v>12</v>
      </c>
      <c r="D39" s="5" t="s">
        <v>13</v>
      </c>
      <c r="E39" s="5" t="s">
        <v>101</v>
      </c>
      <c r="F39" s="5"/>
      <c r="G39" s="26"/>
      <c r="H39" s="17">
        <f>H40+H41</f>
        <v>1661</v>
      </c>
      <c r="I39" s="17">
        <f>I40+I41</f>
        <v>0</v>
      </c>
      <c r="J39" s="40"/>
    </row>
    <row r="40" spans="1:10" ht="36" customHeight="1">
      <c r="A40" s="5">
        <v>901</v>
      </c>
      <c r="B40" s="16" t="s">
        <v>58</v>
      </c>
      <c r="C40" s="5" t="s">
        <v>12</v>
      </c>
      <c r="D40" s="5" t="s">
        <v>13</v>
      </c>
      <c r="E40" s="5" t="s">
        <v>108</v>
      </c>
      <c r="F40" s="5">
        <v>110</v>
      </c>
      <c r="G40" s="26"/>
      <c r="H40" s="17">
        <v>1571</v>
      </c>
      <c r="I40" s="21"/>
      <c r="J40" s="40"/>
    </row>
    <row r="41" spans="1:10" ht="73.5" customHeight="1">
      <c r="A41" s="5">
        <v>901</v>
      </c>
      <c r="B41" s="16" t="s">
        <v>59</v>
      </c>
      <c r="C41" s="5" t="s">
        <v>12</v>
      </c>
      <c r="D41" s="5" t="s">
        <v>13</v>
      </c>
      <c r="E41" s="5" t="s">
        <v>101</v>
      </c>
      <c r="F41" s="5">
        <v>240</v>
      </c>
      <c r="G41" s="26"/>
      <c r="H41" s="17">
        <v>90</v>
      </c>
      <c r="I41" s="21"/>
      <c r="J41" s="40"/>
    </row>
    <row r="42" spans="1:10" ht="18.75">
      <c r="A42" s="24">
        <v>901</v>
      </c>
      <c r="B42" s="25" t="s">
        <v>45</v>
      </c>
      <c r="C42" s="24" t="s">
        <v>6</v>
      </c>
      <c r="D42" s="24" t="s">
        <v>40</v>
      </c>
      <c r="E42" s="24"/>
      <c r="F42" s="24"/>
      <c r="G42" s="28"/>
      <c r="H42" s="62">
        <f>H43+H51+H54</f>
        <v>15891</v>
      </c>
      <c r="I42" s="62">
        <f>I43+I51+I54</f>
        <v>3229</v>
      </c>
      <c r="J42" s="40"/>
    </row>
    <row r="43" spans="1:10" ht="18.75">
      <c r="A43" s="14">
        <v>901</v>
      </c>
      <c r="B43" s="13" t="s">
        <v>30</v>
      </c>
      <c r="C43" s="14" t="s">
        <v>6</v>
      </c>
      <c r="D43" s="14" t="s">
        <v>20</v>
      </c>
      <c r="E43" s="14"/>
      <c r="F43" s="14"/>
      <c r="G43" s="34" t="e">
        <f>#REF!+#REF!</f>
        <v>#REF!</v>
      </c>
      <c r="H43" s="15">
        <f>H44+H46</f>
        <v>3229</v>
      </c>
      <c r="I43" s="15">
        <f>I44+I46</f>
        <v>3229</v>
      </c>
      <c r="J43" s="40"/>
    </row>
    <row r="44" spans="1:10" ht="101.25" customHeight="1">
      <c r="A44" s="5">
        <v>901</v>
      </c>
      <c r="B44" s="16" t="s">
        <v>162</v>
      </c>
      <c r="C44" s="5" t="s">
        <v>6</v>
      </c>
      <c r="D44" s="5" t="s">
        <v>20</v>
      </c>
      <c r="E44" s="5" t="s">
        <v>109</v>
      </c>
      <c r="F44" s="5"/>
      <c r="G44" s="37"/>
      <c r="H44" s="17">
        <f>H45</f>
        <v>0</v>
      </c>
      <c r="I44" s="17">
        <f>I45</f>
        <v>0</v>
      </c>
      <c r="J44" s="40"/>
    </row>
    <row r="45" spans="1:10" ht="56.25">
      <c r="A45" s="19">
        <v>901</v>
      </c>
      <c r="B45" s="20" t="s">
        <v>65</v>
      </c>
      <c r="C45" s="19" t="s">
        <v>6</v>
      </c>
      <c r="D45" s="19" t="s">
        <v>20</v>
      </c>
      <c r="E45" s="19" t="s">
        <v>109</v>
      </c>
      <c r="F45" s="19">
        <v>810</v>
      </c>
      <c r="G45" s="36"/>
      <c r="H45" s="61">
        <v>0</v>
      </c>
      <c r="I45" s="21">
        <v>0</v>
      </c>
      <c r="J45" s="40"/>
    </row>
    <row r="46" spans="1:10" ht="37.5">
      <c r="A46" s="19">
        <v>901</v>
      </c>
      <c r="B46" s="20" t="s">
        <v>78</v>
      </c>
      <c r="C46" s="19" t="s">
        <v>6</v>
      </c>
      <c r="D46" s="19" t="s">
        <v>20</v>
      </c>
      <c r="E46" s="19" t="s">
        <v>100</v>
      </c>
      <c r="F46" s="12"/>
      <c r="G46" s="52"/>
      <c r="H46" s="61">
        <f>H47</f>
        <v>3229</v>
      </c>
      <c r="I46" s="61">
        <f>I47</f>
        <v>3229</v>
      </c>
      <c r="J46" s="40"/>
    </row>
    <row r="47" spans="1:10" ht="37.5">
      <c r="A47" s="19">
        <v>901</v>
      </c>
      <c r="B47" s="20" t="s">
        <v>79</v>
      </c>
      <c r="C47" s="19" t="s">
        <v>6</v>
      </c>
      <c r="D47" s="19" t="s">
        <v>20</v>
      </c>
      <c r="E47" s="19" t="s">
        <v>110</v>
      </c>
      <c r="F47" s="19"/>
      <c r="G47" s="36"/>
      <c r="H47" s="61">
        <f>H48+H49+H50</f>
        <v>3229</v>
      </c>
      <c r="I47" s="61">
        <f>I48+I49+I50</f>
        <v>3229</v>
      </c>
      <c r="J47" s="40"/>
    </row>
    <row r="48" spans="1:10" ht="37.5">
      <c r="A48" s="19">
        <v>901</v>
      </c>
      <c r="B48" s="20" t="s">
        <v>72</v>
      </c>
      <c r="C48" s="19" t="s">
        <v>6</v>
      </c>
      <c r="D48" s="19" t="s">
        <v>20</v>
      </c>
      <c r="E48" s="19" t="s">
        <v>110</v>
      </c>
      <c r="F48" s="19">
        <v>110</v>
      </c>
      <c r="G48" s="36"/>
      <c r="H48" s="61">
        <f>I48</f>
        <v>3000</v>
      </c>
      <c r="I48" s="21">
        <v>3000</v>
      </c>
      <c r="J48" s="40"/>
    </row>
    <row r="49" spans="1:10" ht="37.5">
      <c r="A49" s="19">
        <v>901</v>
      </c>
      <c r="B49" s="20" t="s">
        <v>68</v>
      </c>
      <c r="C49" s="19" t="s">
        <v>6</v>
      </c>
      <c r="D49" s="19" t="s">
        <v>20</v>
      </c>
      <c r="E49" s="19" t="s">
        <v>110</v>
      </c>
      <c r="F49" s="19">
        <v>240</v>
      </c>
      <c r="G49" s="36"/>
      <c r="H49" s="61">
        <f>I49</f>
        <v>200</v>
      </c>
      <c r="I49" s="21">
        <v>200</v>
      </c>
      <c r="J49" s="40"/>
    </row>
    <row r="50" spans="1:10" ht="37.5">
      <c r="A50" s="19">
        <v>901</v>
      </c>
      <c r="B50" s="48" t="s">
        <v>73</v>
      </c>
      <c r="C50" s="19" t="s">
        <v>6</v>
      </c>
      <c r="D50" s="19" t="s">
        <v>20</v>
      </c>
      <c r="E50" s="19" t="s">
        <v>110</v>
      </c>
      <c r="F50" s="19">
        <v>850</v>
      </c>
      <c r="G50" s="36"/>
      <c r="H50" s="61">
        <f>I50</f>
        <v>29</v>
      </c>
      <c r="I50" s="21">
        <v>29</v>
      </c>
      <c r="J50" s="40"/>
    </row>
    <row r="51" spans="1:10" ht="18.75">
      <c r="A51" s="14">
        <v>901</v>
      </c>
      <c r="B51" s="13" t="s">
        <v>64</v>
      </c>
      <c r="C51" s="14" t="s">
        <v>6</v>
      </c>
      <c r="D51" s="14" t="s">
        <v>13</v>
      </c>
      <c r="E51" s="14"/>
      <c r="F51" s="14"/>
      <c r="G51" s="13"/>
      <c r="H51" s="15">
        <f>H52</f>
        <v>12595</v>
      </c>
      <c r="I51" s="15">
        <f>I52</f>
        <v>0</v>
      </c>
      <c r="J51" s="40"/>
    </row>
    <row r="52" spans="1:10" ht="75">
      <c r="A52" s="5">
        <v>901</v>
      </c>
      <c r="B52" s="16" t="s">
        <v>113</v>
      </c>
      <c r="C52" s="5" t="s">
        <v>6</v>
      </c>
      <c r="D52" s="5" t="s">
        <v>13</v>
      </c>
      <c r="E52" s="5" t="s">
        <v>111</v>
      </c>
      <c r="F52" s="5"/>
      <c r="G52" s="16"/>
      <c r="H52" s="17">
        <f>H53</f>
        <v>12595</v>
      </c>
      <c r="I52" s="17">
        <f>I53</f>
        <v>0</v>
      </c>
      <c r="J52" s="40"/>
    </row>
    <row r="53" spans="1:10" ht="37.5">
      <c r="A53" s="5">
        <v>901</v>
      </c>
      <c r="B53" s="16" t="s">
        <v>59</v>
      </c>
      <c r="C53" s="5" t="s">
        <v>6</v>
      </c>
      <c r="D53" s="5" t="s">
        <v>13</v>
      </c>
      <c r="E53" s="5" t="s">
        <v>112</v>
      </c>
      <c r="F53" s="5">
        <v>240</v>
      </c>
      <c r="G53" s="16"/>
      <c r="H53" s="17">
        <v>12595</v>
      </c>
      <c r="I53" s="21"/>
      <c r="J53" s="40"/>
    </row>
    <row r="54" spans="1:10" ht="37.5">
      <c r="A54" s="14">
        <v>901</v>
      </c>
      <c r="B54" s="13" t="s">
        <v>31</v>
      </c>
      <c r="C54" s="14" t="s">
        <v>6</v>
      </c>
      <c r="D54" s="14">
        <v>12</v>
      </c>
      <c r="E54" s="14"/>
      <c r="F54" s="14"/>
      <c r="G54" s="30"/>
      <c r="H54" s="15">
        <f>H55</f>
        <v>67</v>
      </c>
      <c r="I54" s="15">
        <f>I55</f>
        <v>0</v>
      </c>
      <c r="J54" s="40"/>
    </row>
    <row r="55" spans="1:10" ht="110.25" customHeight="1">
      <c r="A55" s="5">
        <v>901</v>
      </c>
      <c r="B55" s="16" t="s">
        <v>166</v>
      </c>
      <c r="C55" s="5" t="s">
        <v>6</v>
      </c>
      <c r="D55" s="5">
        <v>12</v>
      </c>
      <c r="E55" s="23" t="s">
        <v>114</v>
      </c>
      <c r="F55" s="5"/>
      <c r="G55" s="26"/>
      <c r="H55" s="17">
        <f>H56</f>
        <v>67</v>
      </c>
      <c r="I55" s="17">
        <f>I56</f>
        <v>0</v>
      </c>
      <c r="J55" s="40"/>
    </row>
    <row r="56" spans="1:10" ht="43.5" customHeight="1">
      <c r="A56" s="5">
        <v>901</v>
      </c>
      <c r="B56" s="16" t="s">
        <v>59</v>
      </c>
      <c r="C56" s="5" t="s">
        <v>6</v>
      </c>
      <c r="D56" s="5">
        <v>12</v>
      </c>
      <c r="E56" s="23" t="s">
        <v>115</v>
      </c>
      <c r="F56" s="5">
        <v>240</v>
      </c>
      <c r="G56" s="26"/>
      <c r="H56" s="17">
        <v>67</v>
      </c>
      <c r="I56" s="21">
        <v>0</v>
      </c>
      <c r="J56" s="40"/>
    </row>
    <row r="57" spans="1:10" ht="18.75">
      <c r="A57" s="24">
        <v>901</v>
      </c>
      <c r="B57" s="25" t="s">
        <v>42</v>
      </c>
      <c r="C57" s="24" t="s">
        <v>20</v>
      </c>
      <c r="D57" s="24" t="s">
        <v>40</v>
      </c>
      <c r="E57" s="24"/>
      <c r="F57" s="24"/>
      <c r="G57" s="28"/>
      <c r="H57" s="62">
        <f aca="true" t="shared" si="3" ref="H57:I59">H58</f>
        <v>1600</v>
      </c>
      <c r="I57" s="62">
        <f t="shared" si="3"/>
        <v>0</v>
      </c>
      <c r="J57" s="40"/>
    </row>
    <row r="58" spans="1:10" s="2" customFormat="1" ht="37.5">
      <c r="A58" s="12">
        <v>901</v>
      </c>
      <c r="B58" s="13" t="s">
        <v>23</v>
      </c>
      <c r="C58" s="14" t="s">
        <v>20</v>
      </c>
      <c r="D58" s="14" t="s">
        <v>20</v>
      </c>
      <c r="E58" s="14"/>
      <c r="F58" s="14"/>
      <c r="G58" s="13" t="e">
        <f>#REF!+#REF!</f>
        <v>#REF!</v>
      </c>
      <c r="H58" s="15">
        <f t="shared" si="3"/>
        <v>1600</v>
      </c>
      <c r="I58" s="15">
        <f t="shared" si="3"/>
        <v>0</v>
      </c>
      <c r="J58" s="50"/>
    </row>
    <row r="59" spans="1:10" ht="43.5" customHeight="1">
      <c r="A59" s="5">
        <v>901</v>
      </c>
      <c r="B59" s="16" t="s">
        <v>80</v>
      </c>
      <c r="C59" s="5" t="s">
        <v>20</v>
      </c>
      <c r="D59" s="5" t="s">
        <v>20</v>
      </c>
      <c r="E59" s="5" t="s">
        <v>102</v>
      </c>
      <c r="F59" s="5"/>
      <c r="G59" s="4"/>
      <c r="H59" s="17">
        <f t="shared" si="3"/>
        <v>1600</v>
      </c>
      <c r="I59" s="17">
        <f t="shared" si="3"/>
        <v>0</v>
      </c>
      <c r="J59" s="40"/>
    </row>
    <row r="60" spans="1:10" ht="59.25" customHeight="1">
      <c r="A60" s="5">
        <v>901</v>
      </c>
      <c r="B60" s="16" t="s">
        <v>85</v>
      </c>
      <c r="C60" s="5" t="s">
        <v>20</v>
      </c>
      <c r="D60" s="5" t="s">
        <v>20</v>
      </c>
      <c r="E60" s="5" t="s">
        <v>116</v>
      </c>
      <c r="F60" s="5"/>
      <c r="G60" s="4"/>
      <c r="H60" s="17">
        <f>H61+H62+H63</f>
        <v>1600</v>
      </c>
      <c r="I60" s="17">
        <f>I61+I62+I63</f>
        <v>0</v>
      </c>
      <c r="J60" s="40"/>
    </row>
    <row r="61" spans="1:10" ht="37.5" customHeight="1">
      <c r="A61" s="5">
        <v>901</v>
      </c>
      <c r="B61" s="16" t="s">
        <v>58</v>
      </c>
      <c r="C61" s="5" t="s">
        <v>20</v>
      </c>
      <c r="D61" s="5" t="s">
        <v>20</v>
      </c>
      <c r="E61" s="5" t="s">
        <v>116</v>
      </c>
      <c r="F61" s="5">
        <v>110</v>
      </c>
      <c r="G61" s="16"/>
      <c r="H61" s="17">
        <v>1532.5</v>
      </c>
      <c r="I61" s="21"/>
      <c r="J61" s="40"/>
    </row>
    <row r="62" spans="1:10" ht="57.75" customHeight="1">
      <c r="A62" s="5">
        <v>901</v>
      </c>
      <c r="B62" s="16" t="s">
        <v>59</v>
      </c>
      <c r="C62" s="5" t="s">
        <v>20</v>
      </c>
      <c r="D62" s="5" t="s">
        <v>20</v>
      </c>
      <c r="E62" s="5" t="s">
        <v>116</v>
      </c>
      <c r="F62" s="5">
        <v>240</v>
      </c>
      <c r="G62" s="16"/>
      <c r="H62" s="17">
        <v>64</v>
      </c>
      <c r="I62" s="21"/>
      <c r="J62" s="40"/>
    </row>
    <row r="63" spans="1:10" ht="41.25" customHeight="1">
      <c r="A63" s="5">
        <v>901</v>
      </c>
      <c r="B63" s="18" t="s">
        <v>60</v>
      </c>
      <c r="C63" s="5" t="s">
        <v>20</v>
      </c>
      <c r="D63" s="5" t="s">
        <v>20</v>
      </c>
      <c r="E63" s="5" t="s">
        <v>116</v>
      </c>
      <c r="F63" s="5">
        <v>850</v>
      </c>
      <c r="G63" s="16">
        <v>846.5</v>
      </c>
      <c r="H63" s="17">
        <v>3.5</v>
      </c>
      <c r="I63" s="21"/>
      <c r="J63" s="40"/>
    </row>
    <row r="64" spans="1:10" ht="24" customHeight="1">
      <c r="A64" s="32">
        <v>901</v>
      </c>
      <c r="B64" s="25" t="s">
        <v>41</v>
      </c>
      <c r="C64" s="24" t="s">
        <v>14</v>
      </c>
      <c r="D64" s="24" t="s">
        <v>40</v>
      </c>
      <c r="E64" s="24"/>
      <c r="F64" s="24"/>
      <c r="G64" s="33"/>
      <c r="H64" s="62">
        <f>H65++H68+H71</f>
        <v>30612</v>
      </c>
      <c r="I64" s="62">
        <f>I65++I68+I71</f>
        <v>0</v>
      </c>
      <c r="J64" s="40"/>
    </row>
    <row r="65" spans="1:10" s="2" customFormat="1" ht="18.75">
      <c r="A65" s="14">
        <v>901</v>
      </c>
      <c r="B65" s="13" t="s">
        <v>1</v>
      </c>
      <c r="C65" s="14" t="s">
        <v>14</v>
      </c>
      <c r="D65" s="14" t="s">
        <v>5</v>
      </c>
      <c r="E65" s="14"/>
      <c r="F65" s="14"/>
      <c r="G65" s="34" t="e">
        <f>#REF!+#REF!</f>
        <v>#REF!</v>
      </c>
      <c r="H65" s="15">
        <f>H66</f>
        <v>25260</v>
      </c>
      <c r="I65" s="15">
        <f>I66</f>
        <v>0</v>
      </c>
      <c r="J65" s="50"/>
    </row>
    <row r="66" spans="1:10" ht="339.75" customHeight="1">
      <c r="A66" s="5">
        <v>901</v>
      </c>
      <c r="B66" s="54" t="s">
        <v>95</v>
      </c>
      <c r="C66" s="5" t="s">
        <v>14</v>
      </c>
      <c r="D66" s="5" t="s">
        <v>5</v>
      </c>
      <c r="E66" s="5" t="s">
        <v>117</v>
      </c>
      <c r="F66" s="5"/>
      <c r="G66" s="16"/>
      <c r="H66" s="17">
        <f>H67</f>
        <v>25260</v>
      </c>
      <c r="I66" s="17">
        <f>I67</f>
        <v>0</v>
      </c>
      <c r="J66" s="40"/>
    </row>
    <row r="67" spans="1:10" ht="45" customHeight="1">
      <c r="A67" s="5">
        <v>901</v>
      </c>
      <c r="B67" s="16" t="s">
        <v>66</v>
      </c>
      <c r="C67" s="5" t="s">
        <v>14</v>
      </c>
      <c r="D67" s="5" t="s">
        <v>5</v>
      </c>
      <c r="E67" s="5" t="s">
        <v>118</v>
      </c>
      <c r="F67" s="5">
        <v>620</v>
      </c>
      <c r="G67" s="16"/>
      <c r="H67" s="17">
        <v>25260</v>
      </c>
      <c r="I67" s="21"/>
      <c r="J67" s="40"/>
    </row>
    <row r="68" spans="1:10" ht="45" customHeight="1">
      <c r="A68" s="14">
        <v>901</v>
      </c>
      <c r="B68" s="13" t="s">
        <v>173</v>
      </c>
      <c r="C68" s="14" t="s">
        <v>14</v>
      </c>
      <c r="D68" s="14" t="s">
        <v>12</v>
      </c>
      <c r="E68" s="14"/>
      <c r="F68" s="14"/>
      <c r="G68" s="13"/>
      <c r="H68" s="15">
        <f>H69</f>
        <v>3998</v>
      </c>
      <c r="I68" s="15">
        <f>I69</f>
        <v>0</v>
      </c>
      <c r="J68" s="40"/>
    </row>
    <row r="69" spans="1:10" ht="95.25" customHeight="1">
      <c r="A69" s="5">
        <v>901</v>
      </c>
      <c r="B69" s="16" t="s">
        <v>96</v>
      </c>
      <c r="C69" s="5" t="s">
        <v>14</v>
      </c>
      <c r="D69" s="5" t="s">
        <v>12</v>
      </c>
      <c r="E69" s="5" t="s">
        <v>119</v>
      </c>
      <c r="F69" s="5"/>
      <c r="G69" s="16"/>
      <c r="H69" s="17">
        <f>H70</f>
        <v>3998</v>
      </c>
      <c r="I69" s="17">
        <f>I70</f>
        <v>0</v>
      </c>
      <c r="J69" s="40"/>
    </row>
    <row r="70" spans="1:10" ht="45" customHeight="1">
      <c r="A70" s="5">
        <v>901</v>
      </c>
      <c r="B70" s="16" t="s">
        <v>82</v>
      </c>
      <c r="C70" s="5" t="s">
        <v>14</v>
      </c>
      <c r="D70" s="5" t="s">
        <v>12</v>
      </c>
      <c r="E70" s="5" t="s">
        <v>119</v>
      </c>
      <c r="F70" s="5">
        <v>610</v>
      </c>
      <c r="G70" s="16">
        <v>3912.8</v>
      </c>
      <c r="H70" s="17">
        <v>3998</v>
      </c>
      <c r="I70" s="21"/>
      <c r="J70" s="40"/>
    </row>
    <row r="71" spans="1:10" ht="31.5" customHeight="1">
      <c r="A71" s="14">
        <v>901</v>
      </c>
      <c r="B71" s="13" t="s">
        <v>15</v>
      </c>
      <c r="C71" s="14" t="s">
        <v>14</v>
      </c>
      <c r="D71" s="14" t="s">
        <v>14</v>
      </c>
      <c r="E71" s="14"/>
      <c r="F71" s="14"/>
      <c r="G71" s="13" t="e">
        <f>#REF!+#REF!</f>
        <v>#REF!</v>
      </c>
      <c r="H71" s="15">
        <f>H72</f>
        <v>1354</v>
      </c>
      <c r="I71" s="15">
        <f>I72</f>
        <v>0</v>
      </c>
      <c r="J71" s="40"/>
    </row>
    <row r="72" spans="1:10" ht="55.5" customHeight="1">
      <c r="A72" s="5">
        <v>901</v>
      </c>
      <c r="B72" s="16" t="s">
        <v>165</v>
      </c>
      <c r="C72" s="5" t="s">
        <v>14</v>
      </c>
      <c r="D72" s="5" t="s">
        <v>14</v>
      </c>
      <c r="E72" s="5" t="s">
        <v>120</v>
      </c>
      <c r="F72" s="5"/>
      <c r="G72" s="16"/>
      <c r="H72" s="17">
        <f>H73+H76+H78+H80</f>
        <v>1354</v>
      </c>
      <c r="I72" s="17">
        <f>I73+I76+I78+I80</f>
        <v>0</v>
      </c>
      <c r="J72" s="40"/>
    </row>
    <row r="73" spans="1:10" ht="46.5" customHeight="1">
      <c r="A73" s="5">
        <v>901</v>
      </c>
      <c r="B73" s="16" t="s">
        <v>83</v>
      </c>
      <c r="C73" s="5" t="s">
        <v>14</v>
      </c>
      <c r="D73" s="5" t="s">
        <v>14</v>
      </c>
      <c r="E73" s="5" t="s">
        <v>121</v>
      </c>
      <c r="F73" s="5"/>
      <c r="G73" s="16"/>
      <c r="H73" s="17">
        <f>H74+H75</f>
        <v>502</v>
      </c>
      <c r="I73" s="17">
        <f>I74+I75</f>
        <v>0</v>
      </c>
      <c r="J73" s="40"/>
    </row>
    <row r="74" spans="1:10" ht="38.25" customHeight="1">
      <c r="A74" s="5">
        <v>901</v>
      </c>
      <c r="B74" s="16" t="s">
        <v>61</v>
      </c>
      <c r="C74" s="5" t="s">
        <v>14</v>
      </c>
      <c r="D74" s="5" t="s">
        <v>14</v>
      </c>
      <c r="E74" s="5" t="s">
        <v>121</v>
      </c>
      <c r="F74" s="5">
        <v>610</v>
      </c>
      <c r="G74" s="16">
        <v>226</v>
      </c>
      <c r="H74" s="17">
        <v>286</v>
      </c>
      <c r="I74" s="21"/>
      <c r="J74" s="40"/>
    </row>
    <row r="75" spans="1:10" ht="36.75" customHeight="1">
      <c r="A75" s="5">
        <v>901</v>
      </c>
      <c r="B75" s="16" t="s">
        <v>66</v>
      </c>
      <c r="C75" s="5" t="s">
        <v>14</v>
      </c>
      <c r="D75" s="5" t="s">
        <v>14</v>
      </c>
      <c r="E75" s="5" t="s">
        <v>121</v>
      </c>
      <c r="F75" s="5">
        <v>620</v>
      </c>
      <c r="G75" s="4"/>
      <c r="H75" s="17">
        <v>216</v>
      </c>
      <c r="I75" s="21"/>
      <c r="J75" s="40"/>
    </row>
    <row r="76" spans="1:10" ht="83.25" customHeight="1">
      <c r="A76" s="5">
        <v>901</v>
      </c>
      <c r="B76" s="16" t="s">
        <v>91</v>
      </c>
      <c r="C76" s="5" t="s">
        <v>14</v>
      </c>
      <c r="D76" s="5" t="s">
        <v>14</v>
      </c>
      <c r="E76" s="5" t="s">
        <v>122</v>
      </c>
      <c r="F76" s="5"/>
      <c r="G76" s="16"/>
      <c r="H76" s="17">
        <f>H77</f>
        <v>277</v>
      </c>
      <c r="I76" s="17">
        <f>I77</f>
        <v>0</v>
      </c>
      <c r="J76" s="40"/>
    </row>
    <row r="77" spans="1:10" ht="40.5" customHeight="1">
      <c r="A77" s="5">
        <v>901</v>
      </c>
      <c r="B77" s="16" t="s">
        <v>61</v>
      </c>
      <c r="C77" s="5" t="s">
        <v>14</v>
      </c>
      <c r="D77" s="5" t="s">
        <v>14</v>
      </c>
      <c r="E77" s="5" t="s">
        <v>123</v>
      </c>
      <c r="F77" s="5">
        <v>610</v>
      </c>
      <c r="G77" s="16">
        <v>226</v>
      </c>
      <c r="H77" s="17">
        <v>277</v>
      </c>
      <c r="I77" s="21"/>
      <c r="J77" s="40"/>
    </row>
    <row r="78" spans="1:10" ht="51" customHeight="1">
      <c r="A78" s="5">
        <v>901</v>
      </c>
      <c r="B78" s="16" t="s">
        <v>98</v>
      </c>
      <c r="C78" s="5" t="s">
        <v>14</v>
      </c>
      <c r="D78" s="5" t="s">
        <v>14</v>
      </c>
      <c r="E78" s="5" t="s">
        <v>124</v>
      </c>
      <c r="F78" s="5"/>
      <c r="G78" s="16"/>
      <c r="H78" s="17">
        <f>H79</f>
        <v>75</v>
      </c>
      <c r="I78" s="17">
        <f>I79</f>
        <v>0</v>
      </c>
      <c r="J78" s="40"/>
    </row>
    <row r="79" spans="1:10" ht="51" customHeight="1">
      <c r="A79" s="5">
        <v>901</v>
      </c>
      <c r="B79" s="16" t="s">
        <v>58</v>
      </c>
      <c r="C79" s="5" t="s">
        <v>14</v>
      </c>
      <c r="D79" s="5" t="s">
        <v>14</v>
      </c>
      <c r="E79" s="5" t="s">
        <v>125</v>
      </c>
      <c r="F79" s="5">
        <v>110</v>
      </c>
      <c r="G79" s="16"/>
      <c r="H79" s="17">
        <v>75</v>
      </c>
      <c r="I79" s="17"/>
      <c r="J79" s="40"/>
    </row>
    <row r="80" spans="1:10" ht="51.75" customHeight="1">
      <c r="A80" s="5">
        <v>901</v>
      </c>
      <c r="B80" s="16" t="s">
        <v>92</v>
      </c>
      <c r="C80" s="5" t="s">
        <v>14</v>
      </c>
      <c r="D80" s="5" t="s">
        <v>14</v>
      </c>
      <c r="E80" s="5" t="s">
        <v>126</v>
      </c>
      <c r="F80" s="5"/>
      <c r="G80" s="16"/>
      <c r="H80" s="17">
        <f>H81</f>
        <v>500</v>
      </c>
      <c r="I80" s="17">
        <f>I81</f>
        <v>0</v>
      </c>
      <c r="J80" s="40"/>
    </row>
    <row r="81" spans="1:10" ht="44.25" customHeight="1">
      <c r="A81" s="5">
        <v>901</v>
      </c>
      <c r="B81" s="16" t="s">
        <v>61</v>
      </c>
      <c r="C81" s="5" t="s">
        <v>14</v>
      </c>
      <c r="D81" s="5" t="s">
        <v>14</v>
      </c>
      <c r="E81" s="5" t="s">
        <v>127</v>
      </c>
      <c r="F81" s="5">
        <v>610</v>
      </c>
      <c r="G81" s="16">
        <v>226</v>
      </c>
      <c r="H81" s="17">
        <v>500</v>
      </c>
      <c r="I81" s="21"/>
      <c r="J81" s="40"/>
    </row>
    <row r="82" spans="1:10" ht="18.75">
      <c r="A82" s="24">
        <v>901</v>
      </c>
      <c r="B82" s="25" t="s">
        <v>46</v>
      </c>
      <c r="C82" s="24" t="s">
        <v>16</v>
      </c>
      <c r="D82" s="24" t="s">
        <v>40</v>
      </c>
      <c r="E82" s="24"/>
      <c r="F82" s="24"/>
      <c r="G82" s="25"/>
      <c r="H82" s="62">
        <f>H83+H92</f>
        <v>28111</v>
      </c>
      <c r="I82" s="62">
        <f>I83+I92</f>
        <v>28111</v>
      </c>
      <c r="J82" s="40"/>
    </row>
    <row r="83" spans="1:10" ht="18.75">
      <c r="A83" s="14">
        <v>901</v>
      </c>
      <c r="B83" s="13" t="s">
        <v>21</v>
      </c>
      <c r="C83" s="14" t="s">
        <v>16</v>
      </c>
      <c r="D83" s="14" t="s">
        <v>4</v>
      </c>
      <c r="E83" s="14"/>
      <c r="F83" s="14"/>
      <c r="G83" s="13"/>
      <c r="H83" s="15">
        <f>H84</f>
        <v>26528</v>
      </c>
      <c r="I83" s="15">
        <f>I84</f>
        <v>26528</v>
      </c>
      <c r="J83" s="40"/>
    </row>
    <row r="84" spans="1:10" ht="75">
      <c r="A84" s="5">
        <v>901</v>
      </c>
      <c r="B84" s="16" t="s">
        <v>71</v>
      </c>
      <c r="C84" s="5" t="s">
        <v>16</v>
      </c>
      <c r="D84" s="5" t="s">
        <v>4</v>
      </c>
      <c r="E84" s="23" t="s">
        <v>128</v>
      </c>
      <c r="F84" s="5"/>
      <c r="G84" s="16" t="e">
        <f>#REF!</f>
        <v>#REF!</v>
      </c>
      <c r="H84" s="17">
        <f>H85+H88+H90</f>
        <v>26528</v>
      </c>
      <c r="I84" s="61">
        <f>I85+I88+I90</f>
        <v>26528</v>
      </c>
      <c r="J84" s="40"/>
    </row>
    <row r="85" spans="1:10" ht="46.5" customHeight="1">
      <c r="A85" s="5">
        <v>901</v>
      </c>
      <c r="B85" s="16" t="s">
        <v>87</v>
      </c>
      <c r="C85" s="5" t="s">
        <v>16</v>
      </c>
      <c r="D85" s="5" t="s">
        <v>4</v>
      </c>
      <c r="E85" s="23" t="s">
        <v>129</v>
      </c>
      <c r="F85" s="5"/>
      <c r="G85" s="16"/>
      <c r="H85" s="17">
        <f>H86+H87</f>
        <v>17731.5</v>
      </c>
      <c r="I85" s="17">
        <f>I86+I87</f>
        <v>17731.5</v>
      </c>
      <c r="J85" s="40"/>
    </row>
    <row r="86" spans="1:10" ht="37.5">
      <c r="A86" s="19">
        <v>901</v>
      </c>
      <c r="B86" s="20" t="s">
        <v>61</v>
      </c>
      <c r="C86" s="19" t="s">
        <v>16</v>
      </c>
      <c r="D86" s="19" t="s">
        <v>4</v>
      </c>
      <c r="E86" s="22" t="s">
        <v>129</v>
      </c>
      <c r="F86" s="19">
        <v>610</v>
      </c>
      <c r="G86" s="20"/>
      <c r="H86" s="17">
        <f>I86</f>
        <v>17640.5</v>
      </c>
      <c r="I86" s="21">
        <v>17640.5</v>
      </c>
      <c r="J86" s="40"/>
    </row>
    <row r="87" spans="1:10" s="2" customFormat="1" ht="42.75" customHeight="1">
      <c r="A87" s="5">
        <v>901</v>
      </c>
      <c r="B87" s="18" t="s">
        <v>60</v>
      </c>
      <c r="C87" s="5" t="s">
        <v>16</v>
      </c>
      <c r="D87" s="5" t="s">
        <v>4</v>
      </c>
      <c r="E87" s="23" t="s">
        <v>129</v>
      </c>
      <c r="F87" s="5">
        <v>850</v>
      </c>
      <c r="G87" s="16">
        <v>2036</v>
      </c>
      <c r="H87" s="17">
        <v>91</v>
      </c>
      <c r="I87" s="21">
        <v>91</v>
      </c>
      <c r="J87" s="50"/>
    </row>
    <row r="88" spans="1:10" s="2" customFormat="1" ht="63" customHeight="1">
      <c r="A88" s="5">
        <v>901</v>
      </c>
      <c r="B88" s="16" t="s">
        <v>88</v>
      </c>
      <c r="C88" s="5" t="s">
        <v>16</v>
      </c>
      <c r="D88" s="5" t="s">
        <v>4</v>
      </c>
      <c r="E88" s="23" t="s">
        <v>130</v>
      </c>
      <c r="F88" s="5"/>
      <c r="G88" s="16"/>
      <c r="H88" s="17">
        <f>H89</f>
        <v>7211.4</v>
      </c>
      <c r="I88" s="61">
        <f>I89</f>
        <v>7211.4</v>
      </c>
      <c r="J88" s="50"/>
    </row>
    <row r="89" spans="1:10" s="2" customFormat="1" ht="42.75" customHeight="1">
      <c r="A89" s="19">
        <v>901</v>
      </c>
      <c r="B89" s="20" t="s">
        <v>61</v>
      </c>
      <c r="C89" s="19" t="s">
        <v>16</v>
      </c>
      <c r="D89" s="19" t="s">
        <v>4</v>
      </c>
      <c r="E89" s="22" t="s">
        <v>131</v>
      </c>
      <c r="F89" s="19">
        <v>610</v>
      </c>
      <c r="G89" s="20"/>
      <c r="H89" s="61">
        <f>I89:I90</f>
        <v>7211.4</v>
      </c>
      <c r="I89" s="21">
        <v>7211.4</v>
      </c>
      <c r="J89" s="50"/>
    </row>
    <row r="90" spans="1:10" s="2" customFormat="1" ht="53.25" customHeight="1">
      <c r="A90" s="5">
        <v>901</v>
      </c>
      <c r="B90" s="16" t="s">
        <v>89</v>
      </c>
      <c r="C90" s="5" t="s">
        <v>16</v>
      </c>
      <c r="D90" s="5" t="s">
        <v>4</v>
      </c>
      <c r="E90" s="23" t="s">
        <v>132</v>
      </c>
      <c r="F90" s="5"/>
      <c r="G90" s="16"/>
      <c r="H90" s="17">
        <f>H91</f>
        <v>1585.1</v>
      </c>
      <c r="I90" s="17">
        <f>I91</f>
        <v>1585.1</v>
      </c>
      <c r="J90" s="50"/>
    </row>
    <row r="91" spans="1:10" s="2" customFormat="1" ht="42.75" customHeight="1">
      <c r="A91" s="19">
        <v>901</v>
      </c>
      <c r="B91" s="20" t="s">
        <v>61</v>
      </c>
      <c r="C91" s="19" t="s">
        <v>16</v>
      </c>
      <c r="D91" s="19" t="s">
        <v>4</v>
      </c>
      <c r="E91" s="22" t="s">
        <v>132</v>
      </c>
      <c r="F91" s="19">
        <v>610</v>
      </c>
      <c r="G91" s="20"/>
      <c r="H91" s="61">
        <f>I91</f>
        <v>1585.1</v>
      </c>
      <c r="I91" s="21">
        <v>1585.1</v>
      </c>
      <c r="J91" s="50"/>
    </row>
    <row r="92" spans="1:10" s="2" customFormat="1" ht="42.75" customHeight="1">
      <c r="A92" s="14">
        <v>901</v>
      </c>
      <c r="B92" s="13" t="s">
        <v>86</v>
      </c>
      <c r="C92" s="14" t="s">
        <v>16</v>
      </c>
      <c r="D92" s="14" t="s">
        <v>6</v>
      </c>
      <c r="E92" s="38"/>
      <c r="F92" s="14"/>
      <c r="G92" s="13"/>
      <c r="H92" s="15">
        <f>H94</f>
        <v>1583</v>
      </c>
      <c r="I92" s="15">
        <f>I94</f>
        <v>1583</v>
      </c>
      <c r="J92" s="50"/>
    </row>
    <row r="93" spans="1:10" s="2" customFormat="1" ht="94.5" customHeight="1">
      <c r="A93" s="5">
        <v>901</v>
      </c>
      <c r="B93" s="16" t="s">
        <v>71</v>
      </c>
      <c r="C93" s="5" t="s">
        <v>16</v>
      </c>
      <c r="D93" s="5" t="s">
        <v>6</v>
      </c>
      <c r="E93" s="23" t="s">
        <v>128</v>
      </c>
      <c r="F93" s="5"/>
      <c r="G93" s="16"/>
      <c r="H93" s="17">
        <f>H94</f>
        <v>1583</v>
      </c>
      <c r="I93" s="17">
        <f>I94</f>
        <v>1583</v>
      </c>
      <c r="J93" s="50"/>
    </row>
    <row r="94" spans="1:10" s="2" customFormat="1" ht="60.75" customHeight="1">
      <c r="A94" s="5">
        <v>901</v>
      </c>
      <c r="B94" s="16" t="s">
        <v>90</v>
      </c>
      <c r="C94" s="5" t="s">
        <v>16</v>
      </c>
      <c r="D94" s="5" t="s">
        <v>6</v>
      </c>
      <c r="E94" s="23" t="s">
        <v>133</v>
      </c>
      <c r="F94" s="5"/>
      <c r="G94" s="16"/>
      <c r="H94" s="17">
        <f>H95</f>
        <v>1583</v>
      </c>
      <c r="I94" s="17">
        <f>I95</f>
        <v>1583</v>
      </c>
      <c r="J94" s="50"/>
    </row>
    <row r="95" spans="1:10" s="2" customFormat="1" ht="42.75" customHeight="1">
      <c r="A95" s="19">
        <v>901</v>
      </c>
      <c r="B95" s="20" t="s">
        <v>61</v>
      </c>
      <c r="C95" s="19" t="s">
        <v>16</v>
      </c>
      <c r="D95" s="19" t="s">
        <v>6</v>
      </c>
      <c r="E95" s="22" t="s">
        <v>133</v>
      </c>
      <c r="F95" s="19">
        <v>610</v>
      </c>
      <c r="G95" s="20"/>
      <c r="H95" s="61">
        <f>I95</f>
        <v>1583</v>
      </c>
      <c r="I95" s="21">
        <v>1583</v>
      </c>
      <c r="J95" s="50"/>
    </row>
    <row r="96" spans="1:10" s="2" customFormat="1" ht="36.75" customHeight="1">
      <c r="A96" s="24">
        <v>901</v>
      </c>
      <c r="B96" s="25" t="s">
        <v>47</v>
      </c>
      <c r="C96" s="24" t="s">
        <v>17</v>
      </c>
      <c r="D96" s="24" t="s">
        <v>40</v>
      </c>
      <c r="E96" s="27"/>
      <c r="F96" s="24"/>
      <c r="G96" s="25"/>
      <c r="H96" s="62">
        <f>H97+H100+H105+H117+H121</f>
        <v>9609</v>
      </c>
      <c r="I96" s="62">
        <f>I97+I100+I105+I117+I121</f>
        <v>6397</v>
      </c>
      <c r="J96" s="50"/>
    </row>
    <row r="97" spans="1:10" s="2" customFormat="1" ht="31.5" customHeight="1">
      <c r="A97" s="12">
        <v>901</v>
      </c>
      <c r="B97" s="13" t="s">
        <v>32</v>
      </c>
      <c r="C97" s="14" t="s">
        <v>17</v>
      </c>
      <c r="D97" s="14" t="s">
        <v>4</v>
      </c>
      <c r="E97" s="14"/>
      <c r="F97" s="14"/>
      <c r="G97" s="31"/>
      <c r="H97" s="15">
        <f>H98</f>
        <v>367</v>
      </c>
      <c r="I97" s="15">
        <f>I98</f>
        <v>0</v>
      </c>
      <c r="J97" s="50"/>
    </row>
    <row r="98" spans="1:10" ht="59.25" customHeight="1">
      <c r="A98" s="5">
        <v>901</v>
      </c>
      <c r="B98" s="16" t="s">
        <v>163</v>
      </c>
      <c r="C98" s="5" t="s">
        <v>17</v>
      </c>
      <c r="D98" s="5" t="s">
        <v>4</v>
      </c>
      <c r="E98" s="5" t="s">
        <v>134</v>
      </c>
      <c r="F98" s="5"/>
      <c r="G98" s="16"/>
      <c r="H98" s="17">
        <f>H99</f>
        <v>367</v>
      </c>
      <c r="I98" s="17">
        <f>I99</f>
        <v>0</v>
      </c>
      <c r="J98" s="40"/>
    </row>
    <row r="99" spans="1:10" ht="37.5">
      <c r="A99" s="5">
        <v>901</v>
      </c>
      <c r="B99" s="16" t="s">
        <v>67</v>
      </c>
      <c r="C99" s="5" t="s">
        <v>17</v>
      </c>
      <c r="D99" s="5" t="s">
        <v>4</v>
      </c>
      <c r="E99" s="5" t="s">
        <v>134</v>
      </c>
      <c r="F99" s="5">
        <v>310</v>
      </c>
      <c r="G99" s="16"/>
      <c r="H99" s="17">
        <v>367</v>
      </c>
      <c r="I99" s="21"/>
      <c r="J99" s="40"/>
    </row>
    <row r="100" spans="1:10" ht="18.75">
      <c r="A100" s="57">
        <v>901</v>
      </c>
      <c r="B100" s="13" t="s">
        <v>146</v>
      </c>
      <c r="C100" s="14" t="s">
        <v>17</v>
      </c>
      <c r="D100" s="14" t="s">
        <v>5</v>
      </c>
      <c r="E100" s="14"/>
      <c r="F100" s="14"/>
      <c r="G100" s="13" t="e">
        <f>#REF!</f>
        <v>#REF!</v>
      </c>
      <c r="H100" s="15">
        <f>H101</f>
        <v>1857</v>
      </c>
      <c r="I100" s="15">
        <f>I101</f>
        <v>1857</v>
      </c>
      <c r="J100" s="40"/>
    </row>
    <row r="101" spans="1:10" ht="112.5">
      <c r="A101" s="19">
        <v>901</v>
      </c>
      <c r="B101" s="20" t="s">
        <v>170</v>
      </c>
      <c r="C101" s="19" t="s">
        <v>17</v>
      </c>
      <c r="D101" s="19" t="s">
        <v>5</v>
      </c>
      <c r="E101" s="19" t="s">
        <v>153</v>
      </c>
      <c r="F101" s="19"/>
      <c r="G101" s="20">
        <f>G104</f>
        <v>139.2</v>
      </c>
      <c r="H101" s="61">
        <f>H102+H103+H104</f>
        <v>1857</v>
      </c>
      <c r="I101" s="61">
        <f>I102+I103+I104</f>
        <v>1857</v>
      </c>
      <c r="J101" s="40"/>
    </row>
    <row r="102" spans="1:10" ht="37.5">
      <c r="A102" s="22">
        <v>901</v>
      </c>
      <c r="B102" s="20" t="s">
        <v>147</v>
      </c>
      <c r="C102" s="19" t="s">
        <v>17</v>
      </c>
      <c r="D102" s="19" t="s">
        <v>5</v>
      </c>
      <c r="E102" s="19" t="s">
        <v>153</v>
      </c>
      <c r="F102" s="19">
        <v>110</v>
      </c>
      <c r="G102" s="20"/>
      <c r="H102" s="61">
        <f>I102</f>
        <v>1624.5</v>
      </c>
      <c r="I102" s="21">
        <v>1624.5</v>
      </c>
      <c r="J102" s="40"/>
    </row>
    <row r="103" spans="1:10" ht="56.25">
      <c r="A103" s="22">
        <v>901</v>
      </c>
      <c r="B103" s="20" t="s">
        <v>148</v>
      </c>
      <c r="C103" s="19" t="s">
        <v>17</v>
      </c>
      <c r="D103" s="19" t="s">
        <v>5</v>
      </c>
      <c r="E103" s="19" t="s">
        <v>153</v>
      </c>
      <c r="F103" s="19">
        <v>240</v>
      </c>
      <c r="G103" s="20"/>
      <c r="H103" s="61">
        <f>I103</f>
        <v>230</v>
      </c>
      <c r="I103" s="21">
        <v>230</v>
      </c>
      <c r="J103" s="40"/>
    </row>
    <row r="104" spans="1:10" ht="37.5">
      <c r="A104" s="22">
        <v>901</v>
      </c>
      <c r="B104" s="20" t="s">
        <v>149</v>
      </c>
      <c r="C104" s="19" t="s">
        <v>17</v>
      </c>
      <c r="D104" s="19" t="s">
        <v>5</v>
      </c>
      <c r="E104" s="19" t="s">
        <v>153</v>
      </c>
      <c r="F104" s="19">
        <v>850</v>
      </c>
      <c r="G104" s="20">
        <v>139.2</v>
      </c>
      <c r="H104" s="61">
        <f>I104</f>
        <v>2.5</v>
      </c>
      <c r="I104" s="21">
        <v>2.5</v>
      </c>
      <c r="J104" s="40"/>
    </row>
    <row r="105" spans="1:10" ht="18.75">
      <c r="A105" s="12">
        <v>901</v>
      </c>
      <c r="B105" s="13" t="s">
        <v>18</v>
      </c>
      <c r="C105" s="14" t="s">
        <v>17</v>
      </c>
      <c r="D105" s="14" t="s">
        <v>12</v>
      </c>
      <c r="E105" s="14"/>
      <c r="F105" s="14"/>
      <c r="G105" s="34" t="e">
        <f>#REF!+#REF!+#REF!+#REF!</f>
        <v>#REF!</v>
      </c>
      <c r="H105" s="15">
        <f>H106+H108+H110+H112+H115</f>
        <v>2245</v>
      </c>
      <c r="I105" s="15">
        <f>I106+I108+I110+I112+I115</f>
        <v>0</v>
      </c>
      <c r="J105" s="40"/>
    </row>
    <row r="106" spans="1:10" s="2" customFormat="1" ht="56.25">
      <c r="A106" s="5">
        <v>901</v>
      </c>
      <c r="B106" s="16" t="s">
        <v>167</v>
      </c>
      <c r="C106" s="5" t="s">
        <v>17</v>
      </c>
      <c r="D106" s="5" t="s">
        <v>12</v>
      </c>
      <c r="E106" s="5" t="s">
        <v>168</v>
      </c>
      <c r="F106" s="5"/>
      <c r="G106" s="35"/>
      <c r="H106" s="17">
        <f>H107</f>
        <v>1700</v>
      </c>
      <c r="I106" s="17">
        <f>I107</f>
        <v>0</v>
      </c>
      <c r="J106" s="50"/>
    </row>
    <row r="107" spans="1:10" s="2" customFormat="1" ht="37.5">
      <c r="A107" s="5">
        <v>901</v>
      </c>
      <c r="B107" s="16" t="s">
        <v>70</v>
      </c>
      <c r="C107" s="5" t="s">
        <v>17</v>
      </c>
      <c r="D107" s="5" t="s">
        <v>12</v>
      </c>
      <c r="E107" s="5" t="s">
        <v>169</v>
      </c>
      <c r="F107" s="5">
        <v>320</v>
      </c>
      <c r="G107" s="35"/>
      <c r="H107" s="17">
        <v>1700</v>
      </c>
      <c r="I107" s="21"/>
      <c r="J107" s="50"/>
    </row>
    <row r="108" spans="1:10" ht="82.5" customHeight="1">
      <c r="A108" s="5">
        <v>901</v>
      </c>
      <c r="B108" s="16" t="s">
        <v>69</v>
      </c>
      <c r="C108" s="5" t="s">
        <v>17</v>
      </c>
      <c r="D108" s="5" t="s">
        <v>12</v>
      </c>
      <c r="E108" s="5" t="s">
        <v>135</v>
      </c>
      <c r="F108" s="5"/>
      <c r="G108" s="35"/>
      <c r="H108" s="17">
        <f>H109</f>
        <v>300</v>
      </c>
      <c r="I108" s="17">
        <f>I109</f>
        <v>0</v>
      </c>
      <c r="J108" s="40"/>
    </row>
    <row r="109" spans="1:10" ht="37.5" customHeight="1">
      <c r="A109" s="5">
        <v>901</v>
      </c>
      <c r="B109" s="16" t="s">
        <v>74</v>
      </c>
      <c r="C109" s="5" t="s">
        <v>17</v>
      </c>
      <c r="D109" s="5" t="s">
        <v>12</v>
      </c>
      <c r="E109" s="5" t="s">
        <v>135</v>
      </c>
      <c r="F109" s="5">
        <v>320</v>
      </c>
      <c r="G109" s="35"/>
      <c r="H109" s="17">
        <v>300</v>
      </c>
      <c r="I109" s="21"/>
      <c r="J109" s="40"/>
    </row>
    <row r="110" spans="1:10" ht="69.75" customHeight="1">
      <c r="A110" s="5">
        <v>901</v>
      </c>
      <c r="B110" s="16" t="s">
        <v>99</v>
      </c>
      <c r="C110" s="5" t="s">
        <v>17</v>
      </c>
      <c r="D110" s="5" t="s">
        <v>12</v>
      </c>
      <c r="E110" s="5" t="s">
        <v>103</v>
      </c>
      <c r="F110" s="5"/>
      <c r="G110" s="35"/>
      <c r="H110" s="17">
        <f>H111</f>
        <v>80</v>
      </c>
      <c r="I110" s="61">
        <f>I111</f>
        <v>0</v>
      </c>
      <c r="J110" s="40"/>
    </row>
    <row r="111" spans="1:10" ht="37.5" customHeight="1">
      <c r="A111" s="5">
        <v>901</v>
      </c>
      <c r="B111" s="16" t="s">
        <v>67</v>
      </c>
      <c r="C111" s="5" t="s">
        <v>17</v>
      </c>
      <c r="D111" s="5" t="s">
        <v>12</v>
      </c>
      <c r="E111" s="5" t="s">
        <v>103</v>
      </c>
      <c r="F111" s="5">
        <v>310</v>
      </c>
      <c r="G111" s="35"/>
      <c r="H111" s="17">
        <v>80</v>
      </c>
      <c r="I111" s="21"/>
      <c r="J111" s="40"/>
    </row>
    <row r="112" spans="1:10" ht="69" customHeight="1">
      <c r="A112" s="5">
        <v>901</v>
      </c>
      <c r="B112" s="16" t="s">
        <v>163</v>
      </c>
      <c r="C112" s="5" t="s">
        <v>17</v>
      </c>
      <c r="D112" s="5" t="s">
        <v>12</v>
      </c>
      <c r="E112" s="5" t="s">
        <v>134</v>
      </c>
      <c r="F112" s="5"/>
      <c r="G112" s="35"/>
      <c r="H112" s="17">
        <f>H114+H113</f>
        <v>100</v>
      </c>
      <c r="I112" s="17">
        <f>I114+I113</f>
        <v>0</v>
      </c>
      <c r="J112" s="40"/>
    </row>
    <row r="113" spans="1:10" ht="56.25" customHeight="1">
      <c r="A113" s="5">
        <v>901</v>
      </c>
      <c r="B113" s="16" t="s">
        <v>59</v>
      </c>
      <c r="C113" s="5" t="s">
        <v>17</v>
      </c>
      <c r="D113" s="5" t="s">
        <v>12</v>
      </c>
      <c r="E113" s="5" t="s">
        <v>136</v>
      </c>
      <c r="F113" s="5">
        <v>240</v>
      </c>
      <c r="G113" s="35"/>
      <c r="H113" s="17">
        <v>12</v>
      </c>
      <c r="I113" s="21"/>
      <c r="J113" s="40"/>
    </row>
    <row r="114" spans="1:10" ht="45" customHeight="1">
      <c r="A114" s="5">
        <v>901</v>
      </c>
      <c r="B114" s="16" t="s">
        <v>67</v>
      </c>
      <c r="C114" s="5" t="s">
        <v>17</v>
      </c>
      <c r="D114" s="5" t="s">
        <v>12</v>
      </c>
      <c r="E114" s="5" t="s">
        <v>136</v>
      </c>
      <c r="F114" s="5">
        <v>310</v>
      </c>
      <c r="G114" s="35"/>
      <c r="H114" s="17">
        <v>88</v>
      </c>
      <c r="I114" s="21"/>
      <c r="J114" s="40"/>
    </row>
    <row r="115" spans="1:10" ht="69.75" customHeight="1">
      <c r="A115" s="5">
        <v>901</v>
      </c>
      <c r="B115" s="16" t="s">
        <v>81</v>
      </c>
      <c r="C115" s="5" t="s">
        <v>17</v>
      </c>
      <c r="D115" s="5" t="s">
        <v>12</v>
      </c>
      <c r="E115" s="5" t="s">
        <v>137</v>
      </c>
      <c r="F115" s="5"/>
      <c r="G115" s="35"/>
      <c r="H115" s="17">
        <f>H116</f>
        <v>65</v>
      </c>
      <c r="I115" s="17">
        <f>I116</f>
        <v>0</v>
      </c>
      <c r="J115" s="40"/>
    </row>
    <row r="116" spans="1:10" ht="45" customHeight="1">
      <c r="A116" s="5">
        <v>901</v>
      </c>
      <c r="B116" s="16" t="s">
        <v>67</v>
      </c>
      <c r="C116" s="5" t="s">
        <v>17</v>
      </c>
      <c r="D116" s="5" t="s">
        <v>12</v>
      </c>
      <c r="E116" s="5" t="s">
        <v>137</v>
      </c>
      <c r="F116" s="5">
        <v>310</v>
      </c>
      <c r="G116" s="35"/>
      <c r="H116" s="17">
        <v>65</v>
      </c>
      <c r="I116" s="21"/>
      <c r="J116" s="40"/>
    </row>
    <row r="117" spans="1:10" ht="45" customHeight="1">
      <c r="A117" s="14">
        <v>901</v>
      </c>
      <c r="B117" s="13" t="s">
        <v>150</v>
      </c>
      <c r="C117" s="14" t="s">
        <v>17</v>
      </c>
      <c r="D117" s="14" t="s">
        <v>6</v>
      </c>
      <c r="E117" s="14"/>
      <c r="F117" s="14"/>
      <c r="G117" s="13"/>
      <c r="H117" s="15">
        <f aca="true" t="shared" si="4" ref="H117:I119">H118</f>
        <v>4099</v>
      </c>
      <c r="I117" s="15">
        <f t="shared" si="4"/>
        <v>4099</v>
      </c>
      <c r="J117" s="40"/>
    </row>
    <row r="118" spans="1:10" ht="38.25" customHeight="1">
      <c r="A118" s="19">
        <v>901</v>
      </c>
      <c r="B118" s="20" t="s">
        <v>80</v>
      </c>
      <c r="C118" s="19" t="s">
        <v>17</v>
      </c>
      <c r="D118" s="19" t="s">
        <v>6</v>
      </c>
      <c r="E118" s="19" t="s">
        <v>154</v>
      </c>
      <c r="F118" s="19"/>
      <c r="G118" s="20"/>
      <c r="H118" s="61">
        <f t="shared" si="4"/>
        <v>4099</v>
      </c>
      <c r="I118" s="61">
        <f t="shared" si="4"/>
        <v>4099</v>
      </c>
      <c r="J118" s="40"/>
    </row>
    <row r="119" spans="1:10" ht="54.75" customHeight="1">
      <c r="A119" s="19">
        <v>901</v>
      </c>
      <c r="B119" s="20" t="s">
        <v>152</v>
      </c>
      <c r="C119" s="19" t="s">
        <v>17</v>
      </c>
      <c r="D119" s="19" t="s">
        <v>6</v>
      </c>
      <c r="E119" s="19" t="s">
        <v>155</v>
      </c>
      <c r="F119" s="19"/>
      <c r="G119" s="20"/>
      <c r="H119" s="61">
        <f t="shared" si="4"/>
        <v>4099</v>
      </c>
      <c r="I119" s="61">
        <f t="shared" si="4"/>
        <v>4099</v>
      </c>
      <c r="J119" s="40"/>
    </row>
    <row r="120" spans="1:10" ht="72.75" customHeight="1">
      <c r="A120" s="22">
        <v>901</v>
      </c>
      <c r="B120" s="20" t="s">
        <v>148</v>
      </c>
      <c r="C120" s="19" t="s">
        <v>17</v>
      </c>
      <c r="D120" s="19" t="s">
        <v>6</v>
      </c>
      <c r="E120" s="19" t="s">
        <v>155</v>
      </c>
      <c r="F120" s="19">
        <v>240</v>
      </c>
      <c r="G120" s="20"/>
      <c r="H120" s="61">
        <v>4099</v>
      </c>
      <c r="I120" s="21">
        <v>4099</v>
      </c>
      <c r="J120" s="40"/>
    </row>
    <row r="121" spans="1:10" ht="45" customHeight="1">
      <c r="A121" s="14">
        <v>901</v>
      </c>
      <c r="B121" s="13" t="s">
        <v>151</v>
      </c>
      <c r="C121" s="14" t="s">
        <v>17</v>
      </c>
      <c r="D121" s="14" t="s">
        <v>19</v>
      </c>
      <c r="E121" s="19"/>
      <c r="F121" s="14"/>
      <c r="G121" s="13"/>
      <c r="H121" s="15">
        <f>H122+H126</f>
        <v>1041</v>
      </c>
      <c r="I121" s="15">
        <f>I122+I126</f>
        <v>441</v>
      </c>
      <c r="J121" s="40"/>
    </row>
    <row r="122" spans="1:10" ht="93" customHeight="1">
      <c r="A122" s="5">
        <v>901</v>
      </c>
      <c r="B122" s="16" t="s">
        <v>172</v>
      </c>
      <c r="C122" s="5" t="s">
        <v>17</v>
      </c>
      <c r="D122" s="5" t="s">
        <v>19</v>
      </c>
      <c r="E122" s="5" t="s">
        <v>171</v>
      </c>
      <c r="F122" s="5"/>
      <c r="G122" s="4"/>
      <c r="H122" s="17">
        <f>H123+H124+H125</f>
        <v>600</v>
      </c>
      <c r="I122" s="17"/>
      <c r="J122" s="40"/>
    </row>
    <row r="123" spans="1:10" ht="45" customHeight="1">
      <c r="A123" s="5">
        <v>901</v>
      </c>
      <c r="B123" s="16" t="s">
        <v>147</v>
      </c>
      <c r="C123" s="5" t="s">
        <v>17</v>
      </c>
      <c r="D123" s="5" t="s">
        <v>19</v>
      </c>
      <c r="E123" s="5" t="s">
        <v>171</v>
      </c>
      <c r="F123" s="5">
        <v>110</v>
      </c>
      <c r="G123" s="4"/>
      <c r="H123" s="17">
        <v>549</v>
      </c>
      <c r="I123" s="64"/>
      <c r="J123" s="40"/>
    </row>
    <row r="124" spans="1:10" ht="64.5" customHeight="1">
      <c r="A124" s="5">
        <v>901</v>
      </c>
      <c r="B124" s="16" t="s">
        <v>148</v>
      </c>
      <c r="C124" s="5" t="s">
        <v>17</v>
      </c>
      <c r="D124" s="5" t="s">
        <v>19</v>
      </c>
      <c r="E124" s="5" t="s">
        <v>171</v>
      </c>
      <c r="F124" s="5">
        <v>240</v>
      </c>
      <c r="G124" s="4"/>
      <c r="H124" s="17">
        <v>50</v>
      </c>
      <c r="I124" s="64"/>
      <c r="J124" s="40"/>
    </row>
    <row r="125" spans="1:10" ht="45" customHeight="1">
      <c r="A125" s="5">
        <v>901</v>
      </c>
      <c r="B125" s="16" t="s">
        <v>149</v>
      </c>
      <c r="C125" s="5" t="s">
        <v>17</v>
      </c>
      <c r="D125" s="5" t="s">
        <v>19</v>
      </c>
      <c r="E125" s="5" t="s">
        <v>171</v>
      </c>
      <c r="F125" s="5">
        <v>850</v>
      </c>
      <c r="G125" s="4"/>
      <c r="H125" s="17">
        <v>1</v>
      </c>
      <c r="I125" s="64"/>
      <c r="J125" s="40"/>
    </row>
    <row r="126" spans="1:10" ht="107.25" customHeight="1">
      <c r="A126" s="19">
        <v>901</v>
      </c>
      <c r="B126" s="20" t="s">
        <v>170</v>
      </c>
      <c r="C126" s="19" t="s">
        <v>17</v>
      </c>
      <c r="D126" s="19" t="s">
        <v>19</v>
      </c>
      <c r="E126" s="19" t="s">
        <v>153</v>
      </c>
      <c r="F126" s="19"/>
      <c r="G126" s="20"/>
      <c r="H126" s="61">
        <f>H127+H128+H129</f>
        <v>441</v>
      </c>
      <c r="I126" s="61">
        <f>I127+I128+I129</f>
        <v>441</v>
      </c>
      <c r="J126" s="40"/>
    </row>
    <row r="127" spans="1:10" ht="45" customHeight="1">
      <c r="A127" s="19">
        <v>901</v>
      </c>
      <c r="B127" s="20" t="s">
        <v>147</v>
      </c>
      <c r="C127" s="19" t="s">
        <v>17</v>
      </c>
      <c r="D127" s="19" t="s">
        <v>19</v>
      </c>
      <c r="E127" s="19" t="s">
        <v>153</v>
      </c>
      <c r="F127" s="19">
        <v>110</v>
      </c>
      <c r="G127" s="20"/>
      <c r="H127" s="61">
        <f>I127</f>
        <v>358</v>
      </c>
      <c r="I127" s="21">
        <v>358</v>
      </c>
      <c r="J127" s="40"/>
    </row>
    <row r="128" spans="1:10" ht="66" customHeight="1">
      <c r="A128" s="19">
        <v>901</v>
      </c>
      <c r="B128" s="20" t="s">
        <v>148</v>
      </c>
      <c r="C128" s="19" t="s">
        <v>17</v>
      </c>
      <c r="D128" s="19" t="s">
        <v>19</v>
      </c>
      <c r="E128" s="19" t="s">
        <v>153</v>
      </c>
      <c r="F128" s="19">
        <v>240</v>
      </c>
      <c r="G128" s="20"/>
      <c r="H128" s="61">
        <v>78</v>
      </c>
      <c r="I128" s="21">
        <v>78</v>
      </c>
      <c r="J128" s="40"/>
    </row>
    <row r="129" spans="1:10" ht="45" customHeight="1">
      <c r="A129" s="19">
        <v>901</v>
      </c>
      <c r="B129" s="20" t="s">
        <v>149</v>
      </c>
      <c r="C129" s="19" t="s">
        <v>17</v>
      </c>
      <c r="D129" s="19" t="s">
        <v>19</v>
      </c>
      <c r="E129" s="19" t="s">
        <v>153</v>
      </c>
      <c r="F129" s="19">
        <v>850</v>
      </c>
      <c r="G129" s="20"/>
      <c r="H129" s="61">
        <f>I129</f>
        <v>5</v>
      </c>
      <c r="I129" s="21">
        <v>5</v>
      </c>
      <c r="J129" s="40"/>
    </row>
    <row r="130" spans="1:10" ht="23.25" customHeight="1">
      <c r="A130" s="24">
        <v>901</v>
      </c>
      <c r="B130" s="25" t="s">
        <v>48</v>
      </c>
      <c r="C130" s="24">
        <v>11</v>
      </c>
      <c r="D130" s="24" t="s">
        <v>40</v>
      </c>
      <c r="E130" s="5"/>
      <c r="F130" s="24"/>
      <c r="G130" s="25"/>
      <c r="H130" s="62">
        <f>H131</f>
        <v>800</v>
      </c>
      <c r="I130" s="62">
        <f>I131</f>
        <v>0</v>
      </c>
      <c r="J130" s="40"/>
    </row>
    <row r="131" spans="1:10" ht="24" customHeight="1">
      <c r="A131" s="14">
        <v>901</v>
      </c>
      <c r="B131" s="13" t="s">
        <v>34</v>
      </c>
      <c r="C131" s="14">
        <v>11</v>
      </c>
      <c r="D131" s="14" t="s">
        <v>5</v>
      </c>
      <c r="E131" s="24"/>
      <c r="F131" s="14"/>
      <c r="G131" s="13" t="e">
        <f>#REF!</f>
        <v>#REF!</v>
      </c>
      <c r="H131" s="15">
        <f>H132</f>
        <v>800</v>
      </c>
      <c r="I131" s="15">
        <f>I132</f>
        <v>0</v>
      </c>
      <c r="J131" s="40"/>
    </row>
    <row r="132" spans="1:10" ht="24" customHeight="1">
      <c r="A132" s="5">
        <v>901</v>
      </c>
      <c r="B132" s="16" t="s">
        <v>80</v>
      </c>
      <c r="C132" s="5" t="s">
        <v>177</v>
      </c>
      <c r="D132" s="5" t="s">
        <v>5</v>
      </c>
      <c r="E132" s="5" t="s">
        <v>154</v>
      </c>
      <c r="F132" s="14"/>
      <c r="G132" s="13"/>
      <c r="H132" s="17">
        <f>H133</f>
        <v>800</v>
      </c>
      <c r="I132" s="15"/>
      <c r="J132" s="40"/>
    </row>
    <row r="133" spans="1:10" ht="39" customHeight="1">
      <c r="A133" s="5">
        <v>901</v>
      </c>
      <c r="B133" s="16" t="s">
        <v>178</v>
      </c>
      <c r="C133" s="5">
        <v>11</v>
      </c>
      <c r="D133" s="5" t="s">
        <v>5</v>
      </c>
      <c r="E133" s="5" t="s">
        <v>179</v>
      </c>
      <c r="F133" s="5"/>
      <c r="G133" s="16"/>
      <c r="H133" s="17">
        <f>H134</f>
        <v>800</v>
      </c>
      <c r="I133" s="17">
        <f>I134</f>
        <v>0</v>
      </c>
      <c r="J133" s="40"/>
    </row>
    <row r="134" spans="1:10" s="2" customFormat="1" ht="44.25" customHeight="1">
      <c r="A134" s="5">
        <v>901</v>
      </c>
      <c r="B134" s="16" t="s">
        <v>59</v>
      </c>
      <c r="C134" s="5">
        <v>11</v>
      </c>
      <c r="D134" s="5" t="s">
        <v>5</v>
      </c>
      <c r="E134" s="5" t="s">
        <v>179</v>
      </c>
      <c r="F134" s="5">
        <v>240</v>
      </c>
      <c r="G134" s="16"/>
      <c r="H134" s="17">
        <v>800</v>
      </c>
      <c r="I134" s="21"/>
      <c r="J134" s="50"/>
    </row>
    <row r="135" spans="1:10" ht="18.75">
      <c r="A135" s="24">
        <v>901</v>
      </c>
      <c r="B135" s="25" t="s">
        <v>49</v>
      </c>
      <c r="C135" s="24" t="s">
        <v>38</v>
      </c>
      <c r="D135" s="24" t="s">
        <v>40</v>
      </c>
      <c r="E135" s="5"/>
      <c r="F135" s="24"/>
      <c r="G135" s="25"/>
      <c r="H135" s="62">
        <f aca="true" t="shared" si="5" ref="H135:I137">H136</f>
        <v>1200</v>
      </c>
      <c r="I135" s="62">
        <f t="shared" si="5"/>
        <v>0</v>
      </c>
      <c r="J135" s="40"/>
    </row>
    <row r="136" spans="1:10" ht="18.75">
      <c r="A136" s="14">
        <v>901</v>
      </c>
      <c r="B136" s="13" t="s">
        <v>39</v>
      </c>
      <c r="C136" s="14" t="s">
        <v>38</v>
      </c>
      <c r="D136" s="14" t="s">
        <v>5</v>
      </c>
      <c r="E136" s="24"/>
      <c r="F136" s="14"/>
      <c r="G136" s="13"/>
      <c r="H136" s="15">
        <f>H137</f>
        <v>1200</v>
      </c>
      <c r="I136" s="15">
        <f>I137</f>
        <v>0</v>
      </c>
      <c r="J136" s="40"/>
    </row>
    <row r="137" spans="1:10" ht="87.75" customHeight="1">
      <c r="A137" s="5">
        <v>901</v>
      </c>
      <c r="B137" s="59" t="s">
        <v>164</v>
      </c>
      <c r="C137" s="5" t="s">
        <v>38</v>
      </c>
      <c r="D137" s="5" t="s">
        <v>5</v>
      </c>
      <c r="E137" s="5" t="s">
        <v>161</v>
      </c>
      <c r="F137" s="5"/>
      <c r="G137" s="16"/>
      <c r="H137" s="17">
        <f t="shared" si="5"/>
        <v>1200</v>
      </c>
      <c r="I137" s="17">
        <f t="shared" si="5"/>
        <v>0</v>
      </c>
      <c r="J137" s="40"/>
    </row>
    <row r="138" spans="1:10" ht="46.5" customHeight="1">
      <c r="A138" s="5">
        <v>901</v>
      </c>
      <c r="B138" s="16" t="s">
        <v>61</v>
      </c>
      <c r="C138" s="5" t="s">
        <v>38</v>
      </c>
      <c r="D138" s="5" t="s">
        <v>5</v>
      </c>
      <c r="E138" s="5" t="s">
        <v>161</v>
      </c>
      <c r="F138" s="5">
        <v>610</v>
      </c>
      <c r="G138" s="16"/>
      <c r="H138" s="17">
        <v>1200</v>
      </c>
      <c r="I138" s="17"/>
      <c r="J138" s="40"/>
    </row>
    <row r="139" spans="1:10" ht="59.25" customHeight="1">
      <c r="A139" s="3">
        <v>914</v>
      </c>
      <c r="B139" s="4" t="s">
        <v>24</v>
      </c>
      <c r="C139" s="3"/>
      <c r="D139" s="3"/>
      <c r="E139" s="5"/>
      <c r="F139" s="3"/>
      <c r="G139" s="4" t="e">
        <f>G141+G157</f>
        <v>#REF!</v>
      </c>
      <c r="H139" s="7">
        <f>H140+H151+H156</f>
        <v>34150</v>
      </c>
      <c r="I139" s="7">
        <f>I140+I151+I156</f>
        <v>522</v>
      </c>
      <c r="J139" s="40"/>
    </row>
    <row r="140" spans="1:10" ht="28.5" customHeight="1">
      <c r="A140" s="24">
        <v>914</v>
      </c>
      <c r="B140" s="25" t="s">
        <v>43</v>
      </c>
      <c r="C140" s="24" t="s">
        <v>4</v>
      </c>
      <c r="D140" s="24" t="s">
        <v>40</v>
      </c>
      <c r="E140" s="3"/>
      <c r="F140" s="24"/>
      <c r="G140" s="25"/>
      <c r="H140" s="62">
        <f>H141+H147</f>
        <v>5137</v>
      </c>
      <c r="I140" s="62">
        <f>I141+I147</f>
        <v>0</v>
      </c>
      <c r="J140" s="40"/>
    </row>
    <row r="141" spans="1:10" ht="60" customHeight="1">
      <c r="A141" s="12">
        <v>914</v>
      </c>
      <c r="B141" s="13" t="s">
        <v>25</v>
      </c>
      <c r="C141" s="14" t="s">
        <v>4</v>
      </c>
      <c r="D141" s="14" t="s">
        <v>19</v>
      </c>
      <c r="E141" s="14"/>
      <c r="F141" s="14"/>
      <c r="G141" s="13">
        <f aca="true" t="shared" si="6" ref="G141:I142">G142</f>
        <v>661.2</v>
      </c>
      <c r="H141" s="15">
        <f t="shared" si="6"/>
        <v>5000</v>
      </c>
      <c r="I141" s="15">
        <f t="shared" si="6"/>
        <v>0</v>
      </c>
      <c r="J141" s="40"/>
    </row>
    <row r="142" spans="1:10" ht="87.75" customHeight="1">
      <c r="A142" s="5">
        <v>914</v>
      </c>
      <c r="B142" s="16" t="s">
        <v>156</v>
      </c>
      <c r="C142" s="5" t="s">
        <v>4</v>
      </c>
      <c r="D142" s="5" t="s">
        <v>19</v>
      </c>
      <c r="E142" s="5" t="s">
        <v>138</v>
      </c>
      <c r="F142" s="5"/>
      <c r="G142" s="16">
        <f t="shared" si="6"/>
        <v>661.2</v>
      </c>
      <c r="H142" s="17">
        <f t="shared" si="6"/>
        <v>5000</v>
      </c>
      <c r="I142" s="17">
        <f t="shared" si="6"/>
        <v>0</v>
      </c>
      <c r="J142" s="40"/>
    </row>
    <row r="143" spans="1:10" ht="57" customHeight="1">
      <c r="A143" s="5">
        <v>914</v>
      </c>
      <c r="B143" s="16" t="s">
        <v>157</v>
      </c>
      <c r="C143" s="5" t="s">
        <v>4</v>
      </c>
      <c r="D143" s="5" t="s">
        <v>19</v>
      </c>
      <c r="E143" s="5" t="s">
        <v>139</v>
      </c>
      <c r="F143" s="5"/>
      <c r="G143" s="16">
        <f>G146</f>
        <v>661.2</v>
      </c>
      <c r="H143" s="17">
        <f>H144+H145+H146</f>
        <v>5000</v>
      </c>
      <c r="I143" s="17">
        <f>I144+I145+I146</f>
        <v>0</v>
      </c>
      <c r="J143" s="40"/>
    </row>
    <row r="144" spans="1:10" ht="59.25" customHeight="1">
      <c r="A144" s="5">
        <v>914</v>
      </c>
      <c r="B144" s="16" t="s">
        <v>57</v>
      </c>
      <c r="C144" s="5" t="s">
        <v>4</v>
      </c>
      <c r="D144" s="5" t="s">
        <v>19</v>
      </c>
      <c r="E144" s="5" t="s">
        <v>139</v>
      </c>
      <c r="F144" s="5">
        <v>120</v>
      </c>
      <c r="G144" s="16"/>
      <c r="H144" s="17">
        <v>4848.2</v>
      </c>
      <c r="I144" s="21"/>
      <c r="J144" s="40"/>
    </row>
    <row r="145" spans="1:10" ht="39" customHeight="1">
      <c r="A145" s="5">
        <v>914</v>
      </c>
      <c r="B145" s="16" t="s">
        <v>59</v>
      </c>
      <c r="C145" s="5" t="s">
        <v>4</v>
      </c>
      <c r="D145" s="5" t="s">
        <v>19</v>
      </c>
      <c r="E145" s="5" t="s">
        <v>140</v>
      </c>
      <c r="F145" s="5">
        <v>240</v>
      </c>
      <c r="G145" s="16"/>
      <c r="H145" s="17">
        <v>150</v>
      </c>
      <c r="I145" s="21"/>
      <c r="J145" s="40"/>
    </row>
    <row r="146" spans="1:10" ht="39" customHeight="1">
      <c r="A146" s="5">
        <v>914</v>
      </c>
      <c r="B146" s="18" t="s">
        <v>60</v>
      </c>
      <c r="C146" s="5" t="s">
        <v>4</v>
      </c>
      <c r="D146" s="5" t="s">
        <v>19</v>
      </c>
      <c r="E146" s="5" t="s">
        <v>140</v>
      </c>
      <c r="F146" s="5">
        <v>850</v>
      </c>
      <c r="G146" s="16">
        <v>661.2</v>
      </c>
      <c r="H146" s="17">
        <v>1.8</v>
      </c>
      <c r="I146" s="21"/>
      <c r="J146" s="40"/>
    </row>
    <row r="147" spans="1:10" ht="39.75" customHeight="1">
      <c r="A147" s="14">
        <v>914</v>
      </c>
      <c r="B147" s="13" t="s">
        <v>51</v>
      </c>
      <c r="C147" s="14" t="s">
        <v>4</v>
      </c>
      <c r="D147" s="14">
        <v>11</v>
      </c>
      <c r="E147" s="14"/>
      <c r="F147" s="14"/>
      <c r="G147" s="13"/>
      <c r="H147" s="15">
        <f aca="true" t="shared" si="7" ref="H147:I149">H148</f>
        <v>137</v>
      </c>
      <c r="I147" s="15">
        <f t="shared" si="7"/>
        <v>0</v>
      </c>
      <c r="J147" s="40"/>
    </row>
    <row r="148" spans="1:10" ht="42" customHeight="1">
      <c r="A148" s="5">
        <v>914</v>
      </c>
      <c r="B148" s="16" t="s">
        <v>78</v>
      </c>
      <c r="C148" s="5" t="s">
        <v>4</v>
      </c>
      <c r="D148" s="5">
        <v>11</v>
      </c>
      <c r="E148" s="5" t="s">
        <v>100</v>
      </c>
      <c r="F148" s="5"/>
      <c r="G148" s="16"/>
      <c r="H148" s="17">
        <f t="shared" si="7"/>
        <v>137</v>
      </c>
      <c r="I148" s="17">
        <f t="shared" si="7"/>
        <v>0</v>
      </c>
      <c r="J148" s="40"/>
    </row>
    <row r="149" spans="1:10" ht="93.75">
      <c r="A149" s="5">
        <v>914</v>
      </c>
      <c r="B149" s="16" t="s">
        <v>93</v>
      </c>
      <c r="C149" s="5" t="s">
        <v>4</v>
      </c>
      <c r="D149" s="5">
        <v>11</v>
      </c>
      <c r="E149" s="5" t="s">
        <v>108</v>
      </c>
      <c r="F149" s="5"/>
      <c r="G149" s="16"/>
      <c r="H149" s="17">
        <f t="shared" si="7"/>
        <v>137</v>
      </c>
      <c r="I149" s="17">
        <f t="shared" si="7"/>
        <v>0</v>
      </c>
      <c r="J149" s="51"/>
    </row>
    <row r="150" spans="1:10" ht="37.5">
      <c r="A150" s="5">
        <v>914</v>
      </c>
      <c r="B150" s="16" t="s">
        <v>62</v>
      </c>
      <c r="C150" s="5" t="s">
        <v>4</v>
      </c>
      <c r="D150" s="5">
        <v>11</v>
      </c>
      <c r="E150" s="5" t="s">
        <v>101</v>
      </c>
      <c r="F150" s="5">
        <v>870</v>
      </c>
      <c r="G150" s="16"/>
      <c r="H150" s="17">
        <v>137</v>
      </c>
      <c r="I150" s="21"/>
      <c r="J150" s="40"/>
    </row>
    <row r="151" spans="1:10" ht="36.75" customHeight="1">
      <c r="A151" s="8">
        <v>914</v>
      </c>
      <c r="B151" s="9" t="s">
        <v>76</v>
      </c>
      <c r="C151" s="8">
        <v>13</v>
      </c>
      <c r="D151" s="8" t="s">
        <v>40</v>
      </c>
      <c r="E151" s="9"/>
      <c r="F151" s="9"/>
      <c r="G151" s="9"/>
      <c r="H151" s="11">
        <f aca="true" t="shared" si="8" ref="H151:I154">H152</f>
        <v>380</v>
      </c>
      <c r="I151" s="11">
        <f t="shared" si="8"/>
        <v>0</v>
      </c>
      <c r="J151" s="40"/>
    </row>
    <row r="152" spans="1:10" ht="37.5">
      <c r="A152" s="12">
        <v>914</v>
      </c>
      <c r="B152" s="13" t="s">
        <v>75</v>
      </c>
      <c r="C152" s="14">
        <v>13</v>
      </c>
      <c r="D152" s="14" t="s">
        <v>4</v>
      </c>
      <c r="E152" s="14"/>
      <c r="F152" s="13"/>
      <c r="G152" s="13"/>
      <c r="H152" s="15">
        <f t="shared" si="8"/>
        <v>380</v>
      </c>
      <c r="I152" s="15">
        <f t="shared" si="8"/>
        <v>0</v>
      </c>
      <c r="J152" s="40"/>
    </row>
    <row r="153" spans="1:10" ht="75">
      <c r="A153" s="5">
        <v>914</v>
      </c>
      <c r="B153" s="16" t="s">
        <v>156</v>
      </c>
      <c r="C153" s="5">
        <v>13</v>
      </c>
      <c r="D153" s="5" t="s">
        <v>4</v>
      </c>
      <c r="E153" s="5" t="s">
        <v>141</v>
      </c>
      <c r="F153" s="5"/>
      <c r="G153" s="16"/>
      <c r="H153" s="17">
        <f t="shared" si="8"/>
        <v>380</v>
      </c>
      <c r="I153" s="17">
        <f t="shared" si="8"/>
        <v>0</v>
      </c>
      <c r="J153" s="40"/>
    </row>
    <row r="154" spans="1:10" ht="56.25">
      <c r="A154" s="5">
        <v>914</v>
      </c>
      <c r="B154" s="16" t="s">
        <v>158</v>
      </c>
      <c r="C154" s="5">
        <v>13</v>
      </c>
      <c r="D154" s="5" t="s">
        <v>4</v>
      </c>
      <c r="E154" s="5" t="s">
        <v>142</v>
      </c>
      <c r="F154" s="5"/>
      <c r="G154" s="16"/>
      <c r="H154" s="17">
        <f t="shared" si="8"/>
        <v>380</v>
      </c>
      <c r="I154" s="17">
        <f t="shared" si="8"/>
        <v>0</v>
      </c>
      <c r="J154" s="40"/>
    </row>
    <row r="155" spans="1:10" ht="37.5">
      <c r="A155" s="5">
        <v>914</v>
      </c>
      <c r="B155" s="16" t="s">
        <v>77</v>
      </c>
      <c r="C155" s="5">
        <v>13</v>
      </c>
      <c r="D155" s="5" t="s">
        <v>4</v>
      </c>
      <c r="E155" s="5" t="s">
        <v>143</v>
      </c>
      <c r="F155" s="5">
        <v>730</v>
      </c>
      <c r="G155" s="16"/>
      <c r="H155" s="17">
        <v>380</v>
      </c>
      <c r="I155" s="21"/>
      <c r="J155" s="40"/>
    </row>
    <row r="156" spans="1:10" ht="56.25">
      <c r="A156" s="24">
        <v>914</v>
      </c>
      <c r="B156" s="25" t="s">
        <v>50</v>
      </c>
      <c r="C156" s="27">
        <v>14</v>
      </c>
      <c r="D156" s="27" t="s">
        <v>40</v>
      </c>
      <c r="E156" s="27"/>
      <c r="F156" s="27"/>
      <c r="G156" s="25" t="e">
        <f>G157</f>
        <v>#REF!</v>
      </c>
      <c r="H156" s="62">
        <f>H157</f>
        <v>28633</v>
      </c>
      <c r="I156" s="62">
        <f>I157</f>
        <v>522</v>
      </c>
      <c r="J156" s="40"/>
    </row>
    <row r="157" spans="1:10" ht="56.25">
      <c r="A157" s="12">
        <v>914</v>
      </c>
      <c r="B157" s="13" t="s">
        <v>33</v>
      </c>
      <c r="C157" s="38">
        <v>14</v>
      </c>
      <c r="D157" s="38" t="s">
        <v>4</v>
      </c>
      <c r="E157" s="38"/>
      <c r="F157" s="38"/>
      <c r="G157" s="13" t="e">
        <f>G158</f>
        <v>#REF!</v>
      </c>
      <c r="H157" s="15">
        <f aca="true" t="shared" si="9" ref="H157:I159">H158</f>
        <v>28633</v>
      </c>
      <c r="I157" s="15">
        <f t="shared" si="9"/>
        <v>522</v>
      </c>
      <c r="J157" s="40"/>
    </row>
    <row r="158" spans="1:10" ht="94.5" customHeight="1">
      <c r="A158" s="5">
        <v>914</v>
      </c>
      <c r="B158" s="16" t="s">
        <v>156</v>
      </c>
      <c r="C158" s="23">
        <v>14</v>
      </c>
      <c r="D158" s="23" t="s">
        <v>4</v>
      </c>
      <c r="E158" s="5" t="s">
        <v>141</v>
      </c>
      <c r="F158" s="23"/>
      <c r="G158" s="49" t="e">
        <f>G159+#REF!</f>
        <v>#REF!</v>
      </c>
      <c r="H158" s="17">
        <f>H159</f>
        <v>28633</v>
      </c>
      <c r="I158" s="17">
        <f>I159</f>
        <v>522</v>
      </c>
      <c r="J158" s="40"/>
    </row>
    <row r="159" spans="1:10" ht="65.25" customHeight="1">
      <c r="A159" s="5">
        <v>914</v>
      </c>
      <c r="B159" s="16" t="s">
        <v>159</v>
      </c>
      <c r="C159" s="23">
        <v>14</v>
      </c>
      <c r="D159" s="23" t="s">
        <v>4</v>
      </c>
      <c r="E159" s="5" t="s">
        <v>144</v>
      </c>
      <c r="F159" s="23"/>
      <c r="G159" s="4" t="e">
        <f>G160+#REF!</f>
        <v>#REF!</v>
      </c>
      <c r="H159" s="17">
        <f t="shared" si="9"/>
        <v>28633</v>
      </c>
      <c r="I159" s="17">
        <f t="shared" si="9"/>
        <v>522</v>
      </c>
      <c r="J159" s="40"/>
    </row>
    <row r="160" spans="1:10" ht="39" customHeight="1">
      <c r="A160" s="5">
        <v>914</v>
      </c>
      <c r="B160" s="16" t="s">
        <v>63</v>
      </c>
      <c r="C160" s="23">
        <v>14</v>
      </c>
      <c r="D160" s="23" t="s">
        <v>4</v>
      </c>
      <c r="E160" s="5" t="s">
        <v>145</v>
      </c>
      <c r="F160" s="23">
        <v>510</v>
      </c>
      <c r="G160" s="16">
        <v>42397.1</v>
      </c>
      <c r="H160" s="17">
        <v>28633</v>
      </c>
      <c r="I160" s="21">
        <v>522</v>
      </c>
      <c r="J160" s="40"/>
    </row>
    <row r="161" spans="1:10" ht="78" customHeight="1">
      <c r="A161" s="3">
        <v>950</v>
      </c>
      <c r="B161" s="4" t="s">
        <v>54</v>
      </c>
      <c r="C161" s="23"/>
      <c r="D161" s="23"/>
      <c r="E161" s="5"/>
      <c r="F161" s="23"/>
      <c r="G161" s="4">
        <f>G163</f>
        <v>-23.1</v>
      </c>
      <c r="H161" s="7">
        <f>H163</f>
        <v>1300</v>
      </c>
      <c r="I161" s="7">
        <f>I163</f>
        <v>0</v>
      </c>
      <c r="J161" s="40"/>
    </row>
    <row r="162" spans="1:10" ht="34.5" customHeight="1">
      <c r="A162" s="24">
        <v>950</v>
      </c>
      <c r="B162" s="25" t="s">
        <v>43</v>
      </c>
      <c r="C162" s="24" t="s">
        <v>4</v>
      </c>
      <c r="D162" s="24" t="s">
        <v>40</v>
      </c>
      <c r="E162" s="23"/>
      <c r="F162" s="24"/>
      <c r="G162" s="4"/>
      <c r="H162" s="62">
        <f aca="true" t="shared" si="10" ref="H162:I164">H163</f>
        <v>1300</v>
      </c>
      <c r="I162" s="62">
        <f t="shared" si="10"/>
        <v>0</v>
      </c>
      <c r="J162" s="40"/>
    </row>
    <row r="163" spans="1:10" ht="58.5" customHeight="1">
      <c r="A163" s="12">
        <v>950</v>
      </c>
      <c r="B163" s="13" t="s">
        <v>25</v>
      </c>
      <c r="C163" s="14" t="s">
        <v>4</v>
      </c>
      <c r="D163" s="14" t="s">
        <v>19</v>
      </c>
      <c r="E163" s="24"/>
      <c r="F163" s="14"/>
      <c r="G163" s="31">
        <f>G164</f>
        <v>-23.1</v>
      </c>
      <c r="H163" s="63">
        <f t="shared" si="10"/>
        <v>1300</v>
      </c>
      <c r="I163" s="63">
        <f t="shared" si="10"/>
        <v>0</v>
      </c>
      <c r="J163" s="40"/>
    </row>
    <row r="164" spans="1:10" ht="46.5" customHeight="1">
      <c r="A164" s="5">
        <v>950</v>
      </c>
      <c r="B164" s="16" t="s">
        <v>78</v>
      </c>
      <c r="C164" s="5" t="s">
        <v>4</v>
      </c>
      <c r="D164" s="5" t="s">
        <v>19</v>
      </c>
      <c r="E164" s="5" t="s">
        <v>102</v>
      </c>
      <c r="F164" s="5"/>
      <c r="G164" s="16">
        <f>G168</f>
        <v>-23.1</v>
      </c>
      <c r="H164" s="17">
        <f t="shared" si="10"/>
        <v>1300</v>
      </c>
      <c r="I164" s="17">
        <f t="shared" si="10"/>
        <v>0</v>
      </c>
      <c r="J164" s="40"/>
    </row>
    <row r="165" spans="1:10" ht="114" customHeight="1">
      <c r="A165" s="5">
        <v>950</v>
      </c>
      <c r="B165" s="16" t="s">
        <v>93</v>
      </c>
      <c r="C165" s="5" t="s">
        <v>4</v>
      </c>
      <c r="D165" s="5" t="s">
        <v>19</v>
      </c>
      <c r="E165" s="5" t="s">
        <v>101</v>
      </c>
      <c r="F165" s="5"/>
      <c r="G165" s="37">
        <f>G168</f>
        <v>-23.1</v>
      </c>
      <c r="H165" s="17">
        <f>H166+H167+H168</f>
        <v>1300</v>
      </c>
      <c r="I165" s="17">
        <f>I166+I167+I168</f>
        <v>0</v>
      </c>
      <c r="J165" s="40"/>
    </row>
    <row r="166" spans="1:10" ht="51" customHeight="1">
      <c r="A166" s="5">
        <v>950</v>
      </c>
      <c r="B166" s="16" t="s">
        <v>57</v>
      </c>
      <c r="C166" s="5" t="s">
        <v>4</v>
      </c>
      <c r="D166" s="5" t="s">
        <v>19</v>
      </c>
      <c r="E166" s="5" t="s">
        <v>101</v>
      </c>
      <c r="F166" s="5">
        <v>120</v>
      </c>
      <c r="G166" s="37"/>
      <c r="H166" s="17">
        <v>1287.8</v>
      </c>
      <c r="I166" s="21"/>
      <c r="J166" s="40"/>
    </row>
    <row r="167" spans="1:10" ht="39" customHeight="1">
      <c r="A167" s="5">
        <v>950</v>
      </c>
      <c r="B167" s="16" t="s">
        <v>59</v>
      </c>
      <c r="C167" s="5" t="s">
        <v>4</v>
      </c>
      <c r="D167" s="5" t="s">
        <v>19</v>
      </c>
      <c r="E167" s="5" t="s">
        <v>101</v>
      </c>
      <c r="F167" s="5">
        <v>240</v>
      </c>
      <c r="G167" s="37"/>
      <c r="H167" s="17">
        <v>12</v>
      </c>
      <c r="I167" s="21"/>
      <c r="J167" s="40"/>
    </row>
    <row r="168" spans="1:10" ht="37.5" customHeight="1">
      <c r="A168" s="5">
        <v>950</v>
      </c>
      <c r="B168" s="18" t="s">
        <v>60</v>
      </c>
      <c r="C168" s="5" t="s">
        <v>4</v>
      </c>
      <c r="D168" s="5" t="s">
        <v>19</v>
      </c>
      <c r="E168" s="5" t="s">
        <v>108</v>
      </c>
      <c r="F168" s="5">
        <v>850</v>
      </c>
      <c r="G168" s="37">
        <v>-23.1</v>
      </c>
      <c r="H168" s="17">
        <v>0.2</v>
      </c>
      <c r="I168" s="21"/>
      <c r="J168" s="40"/>
    </row>
    <row r="169" spans="1:10" ht="38.25" customHeight="1">
      <c r="A169" s="5"/>
      <c r="B169" s="4" t="s">
        <v>2</v>
      </c>
      <c r="C169" s="3"/>
      <c r="D169" s="3"/>
      <c r="E169" s="5"/>
      <c r="F169" s="3"/>
      <c r="G169" s="6" t="e">
        <f>G6+#REF!+#REF!+#REF!+#REF!+G139+#REF!+#REF!</f>
        <v>#REF!</v>
      </c>
      <c r="H169" s="7">
        <f>H8+H12+H18+H29+H34+H43+H51+H54+H58+H65+H68+H71+H83+H92+H97+H100+H105+H117+H121+H131+H136+H141+H147+H152+H157+H163</f>
        <v>170705.8</v>
      </c>
      <c r="I169" s="7">
        <f>I8+I12+I18+I29+I34+I43+I51+I54+I58+I65+I68+I71+I83+I92+I97+I100+I105+I117+I121+I131+I136+I141+I147+I152+I157+I163</f>
        <v>39717.8</v>
      </c>
      <c r="J169" s="40"/>
    </row>
    <row r="170" spans="1:10" ht="22.5" customHeight="1">
      <c r="A170" s="40"/>
      <c r="B170" s="40"/>
      <c r="C170" s="40"/>
      <c r="D170" s="40"/>
      <c r="E170" s="60"/>
      <c r="F170" s="40"/>
      <c r="G170" s="40"/>
      <c r="H170" s="46" t="s">
        <v>55</v>
      </c>
      <c r="I170" s="66"/>
      <c r="J170" s="40"/>
    </row>
    <row r="171" spans="1:10" ht="12.75">
      <c r="A171" s="40"/>
      <c r="B171" s="40"/>
      <c r="C171" s="40"/>
      <c r="D171" s="40"/>
      <c r="E171" s="40"/>
      <c r="F171" s="40"/>
      <c r="G171" s="40"/>
      <c r="H171" s="40"/>
      <c r="I171" s="47"/>
      <c r="J171" s="47"/>
    </row>
    <row r="172" spans="1:9" ht="18.75" customHeight="1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10" ht="12.75">
      <c r="A173" s="40"/>
      <c r="B173" s="40"/>
      <c r="C173" s="40"/>
      <c r="D173" s="40"/>
      <c r="E173" s="40"/>
      <c r="F173" s="40"/>
      <c r="G173" s="40"/>
      <c r="H173" s="40"/>
      <c r="I173" s="40"/>
      <c r="J173" s="1"/>
    </row>
    <row r="174" ht="17.25" customHeight="1">
      <c r="E174" s="40"/>
    </row>
    <row r="175" ht="35.25" customHeight="1"/>
    <row r="176" ht="34.5" customHeight="1"/>
    <row r="179" ht="45" customHeight="1"/>
    <row r="180" ht="75.75" customHeight="1"/>
  </sheetData>
  <sheetProtection/>
  <mergeCells count="10">
    <mergeCell ref="F4:F5"/>
    <mergeCell ref="B4:B5"/>
    <mergeCell ref="C1:I1"/>
    <mergeCell ref="C2:I2"/>
    <mergeCell ref="A4:A5"/>
    <mergeCell ref="C4:C5"/>
    <mergeCell ref="D4:D5"/>
    <mergeCell ref="E4:E5"/>
    <mergeCell ref="A3:H3"/>
    <mergeCell ref="H4:I4"/>
  </mergeCells>
  <printOptions/>
  <pageMargins left="0.3937007874015748" right="0" top="0.5905511811023623" bottom="0" header="0.5118110236220472" footer="0.511811023622047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2016-06-16T11:43:11Z</cp:lastPrinted>
  <dcterms:created xsi:type="dcterms:W3CDTF">2006-03-27T02:59:27Z</dcterms:created>
  <dcterms:modified xsi:type="dcterms:W3CDTF">2016-11-14T11:18:28Z</dcterms:modified>
  <cp:category/>
  <cp:version/>
  <cp:contentType/>
  <cp:contentStatus/>
</cp:coreProperties>
</file>