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8135" windowHeight="111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17" i="1" l="1"/>
  <c r="Q17" i="1"/>
  <c r="R17" i="1"/>
  <c r="Q14" i="1"/>
  <c r="O21" i="1"/>
  <c r="P21" i="1"/>
  <c r="Q21" i="1"/>
  <c r="R21" i="1"/>
  <c r="Q10" i="1"/>
  <c r="Q7" i="1" s="1"/>
  <c r="Q8" i="1"/>
  <c r="R14" i="1" l="1"/>
  <c r="N21" i="1" l="1"/>
  <c r="S9" i="1" l="1"/>
  <c r="S11" i="1"/>
  <c r="S12" i="1"/>
  <c r="S13" i="1"/>
  <c r="S15" i="1"/>
  <c r="S16" i="1"/>
  <c r="S18" i="1"/>
  <c r="S19" i="1"/>
  <c r="S20" i="1"/>
  <c r="R10" i="1"/>
  <c r="R8" i="1"/>
  <c r="S21" i="1" l="1"/>
  <c r="R7" i="1"/>
  <c r="N14" i="1"/>
  <c r="O14" i="1"/>
  <c r="P14" i="1"/>
  <c r="M21" i="1"/>
  <c r="L8" i="1" l="1"/>
  <c r="M8" i="1"/>
  <c r="N8" i="1"/>
  <c r="O8" i="1"/>
  <c r="P8" i="1"/>
  <c r="F8" i="1" l="1"/>
  <c r="G8" i="1"/>
  <c r="H8" i="1"/>
  <c r="I8" i="1"/>
  <c r="K8" i="1"/>
  <c r="J8" i="1"/>
  <c r="G21" i="1"/>
  <c r="H21" i="1"/>
  <c r="I21" i="1"/>
  <c r="J21" i="1"/>
  <c r="K21" i="1"/>
  <c r="L21" i="1"/>
  <c r="F21" i="1"/>
  <c r="S8" i="1" l="1"/>
  <c r="L17" i="1"/>
  <c r="L10" i="1"/>
  <c r="L7" i="1" s="1"/>
  <c r="L14" i="1"/>
  <c r="P10" i="1" l="1"/>
  <c r="P7" i="1" s="1"/>
  <c r="G10" i="1" l="1"/>
  <c r="G7" i="1" s="1"/>
  <c r="H10" i="1"/>
  <c r="H7" i="1" s="1"/>
  <c r="I10" i="1"/>
  <c r="I7" i="1" s="1"/>
  <c r="J10" i="1"/>
  <c r="J7" i="1" s="1"/>
  <c r="K10" i="1"/>
  <c r="K7" i="1" s="1"/>
  <c r="M10" i="1"/>
  <c r="M7" i="1" s="1"/>
  <c r="N10" i="1"/>
  <c r="O10" i="1"/>
  <c r="O7" i="1" s="1"/>
  <c r="F10" i="1"/>
  <c r="F7" i="1" s="1"/>
  <c r="G14" i="1"/>
  <c r="H14" i="1"/>
  <c r="I14" i="1"/>
  <c r="J14" i="1"/>
  <c r="K14" i="1"/>
  <c r="M14" i="1"/>
  <c r="F14" i="1"/>
  <c r="S14" i="1" s="1"/>
  <c r="K17" i="1"/>
  <c r="M17" i="1"/>
  <c r="N17" i="1"/>
  <c r="O17" i="1"/>
  <c r="N7" i="1" l="1"/>
  <c r="S7" i="1" s="1"/>
  <c r="S10" i="1"/>
  <c r="I17" i="1"/>
  <c r="J17" i="1"/>
  <c r="H17" i="1"/>
  <c r="F17" i="1"/>
  <c r="S17" i="1" s="1"/>
  <c r="G17" i="1"/>
</calcChain>
</file>

<file path=xl/sharedStrings.xml><?xml version="1.0" encoding="utf-8"?>
<sst xmlns="http://schemas.openxmlformats.org/spreadsheetml/2006/main" count="48" uniqueCount="38">
  <si>
    <t>источники финансирования</t>
  </si>
  <si>
    <t>№ п/п</t>
  </si>
  <si>
    <t>Статус</t>
  </si>
  <si>
    <t>Финансовое управление</t>
  </si>
  <si>
    <t>Программа</t>
  </si>
  <si>
    <t>Подпрограмма 1</t>
  </si>
  <si>
    <t>Подпрограмма 3</t>
  </si>
  <si>
    <t>Подпрограмма 2</t>
  </si>
  <si>
    <t>средства областного бюджета (прогноз)</t>
  </si>
  <si>
    <t>средства местного бюджета</t>
  </si>
  <si>
    <t>итого</t>
  </si>
  <si>
    <t>всего</t>
  </si>
  <si>
    <t>".</t>
  </si>
  <si>
    <t xml:space="preserve">обслуживание муниципального долга </t>
  </si>
  <si>
    <t>привлечение кредитных средств</t>
  </si>
  <si>
    <t>погашение кредитных средств</t>
  </si>
  <si>
    <t xml:space="preserve"> Объем финансирования по годам,  тыс.рублей </t>
  </si>
  <si>
    <t xml:space="preserve"> «Управление муниципальными финансами и развитие межбюджетных от-ношений муниципального района Большеглушицкий  Самарской области» </t>
  </si>
  <si>
    <t xml:space="preserve">«Управление муниципальным долгом муниципального района Большеглушицкий Самарской области» 
</t>
  </si>
  <si>
    <t xml:space="preserve">«Межбюджетные отношения муниципального района Большеглушицкий Самарской области» </t>
  </si>
  <si>
    <t xml:space="preserve">Наименование мероприятия </t>
  </si>
  <si>
    <t>Исполнитель мероприятия</t>
  </si>
  <si>
    <t xml:space="preserve">«Организация планирования и исполнения местного  бюджета» 
</t>
  </si>
  <si>
    <t>ожидаемый результат</t>
  </si>
  <si>
    <t>сохранение экономически безопасного уровня муниципального  долга  муниципального района Большеглушицкий Самарской области: не более 50% от утвержденного общего годового объема доходов без учета безвозмездных поступлений</t>
  </si>
  <si>
    <t>поддержание объема расходов на обслуживание муниципального  долга  муниципального района Большеглушицкий Самарской области на уровне не более 5% общего объёма расходов местного бюджета (без учета расходов за счет субвенций, предоставляемых из бюджетов бюджетной системы Российской Федерации)</t>
  </si>
  <si>
    <t xml:space="preserve">повышение качества и обеспечение открытости управления бюджетным процессом муниципального района Большеглушицкий Самарской области, результативности и эффективности расходования бюджетных средств </t>
  </si>
  <si>
    <t>Приложение 5</t>
  </si>
  <si>
    <t xml:space="preserve">совершенствование системы распределения и перераспределения финансовой помощи из местного бюджета между сельскими поселениями муниципального района Большеглушицкий Самарской области;
поддержка устойчивого исполнения бюджетов поселений;
содействие повышению качества управления муниципальными финансами
</t>
  </si>
  <si>
    <t xml:space="preserve">оптимизация процессов исполнения местного бюджета;
повышение эффективности и результативности использования средств местного бюджета;
своевременное выполнение денежных обязательств получателей бюджетных средств за счет средств местного бюджета в текущем финансовом году </t>
  </si>
  <si>
    <t xml:space="preserve">Перечень мероприятий муниципальной программы «Управление муниципальными финансами и развитие межбюджетных отношений муниципального района Большеглушицкий  Самарской области» 
</t>
  </si>
  <si>
    <t>средства из  других бюджетов бюджетной системы РФ</t>
  </si>
  <si>
    <t>средства областного бюджета (прогнозно)</t>
  </si>
  <si>
    <t>2025 прогнозно</t>
  </si>
  <si>
    <t>Итого прогнозно</t>
  </si>
  <si>
    <t xml:space="preserve">к муниципальной программе «Управление муниципальными                                                                                                                                                                                                                                       финансами и развитие межбюджетных отношений муниципального                                                                                                                                                                                                                    района  Большеглушицкий  Самарской области» </t>
  </si>
  <si>
    <t>2026 прогнозно</t>
  </si>
  <si>
    <t>2027 прогнозно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</si>
</sst>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zoomScale="70" zoomScaleNormal="70" workbookViewId="0">
      <selection activeCell="O5" sqref="O5"/>
    </sheetView>
  </sheetViews>
  <sheetFormatPr defaultRowHeight="15" x14ac:dyDescent="0.25"/>
  <cols>
    <col min="1" max="1" width="3.42578125" customWidth="1"/>
    <col min="2" max="2" width="11.42578125" customWidth="1"/>
    <col min="3" max="3" width="20" customWidth="1"/>
    <col min="4" max="4" width="11.85546875" customWidth="1"/>
    <col min="5" max="5" width="16.7109375" customWidth="1"/>
    <col min="6" max="7" width="9.5703125" bestFit="1" customWidth="1"/>
    <col min="8" max="8" width="10.7109375" bestFit="1" customWidth="1"/>
    <col min="9" max="16" width="9.5703125" bestFit="1" customWidth="1"/>
    <col min="17" max="18" width="9.5703125" customWidth="1"/>
    <col min="19" max="19" width="10.7109375" bestFit="1" customWidth="1"/>
    <col min="20" max="20" width="29.85546875" customWidth="1"/>
  </cols>
  <sheetData>
    <row r="1" spans="1:21" ht="15.75" customHeight="1" x14ac:dyDescent="0.25">
      <c r="A1" s="10"/>
      <c r="B1" s="11"/>
      <c r="C1" s="11"/>
      <c r="D1" s="11"/>
      <c r="E1" s="11"/>
      <c r="F1" s="11"/>
      <c r="G1" s="11"/>
      <c r="H1" s="11"/>
      <c r="I1" s="27" t="s">
        <v>27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10"/>
    </row>
    <row r="2" spans="1:21" ht="49.5" customHeight="1" x14ac:dyDescent="0.25">
      <c r="A2" s="10"/>
      <c r="B2" s="11"/>
      <c r="C2" s="11"/>
      <c r="D2" s="11"/>
      <c r="E2" s="37" t="s">
        <v>35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13"/>
    </row>
    <row r="3" spans="1:21" ht="67.5" customHeight="1" x14ac:dyDescent="0.25">
      <c r="A3" s="10"/>
      <c r="B3" s="26" t="s">
        <v>30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10"/>
    </row>
    <row r="4" spans="1:21" ht="30" customHeight="1" x14ac:dyDescent="0.25">
      <c r="A4" s="34" t="s">
        <v>1</v>
      </c>
      <c r="B4" s="30" t="s">
        <v>2</v>
      </c>
      <c r="C4" s="33" t="s">
        <v>20</v>
      </c>
      <c r="D4" s="33" t="s">
        <v>21</v>
      </c>
      <c r="E4" s="36" t="s">
        <v>16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44"/>
    </row>
    <row r="5" spans="1:21" ht="60" customHeight="1" x14ac:dyDescent="0.25">
      <c r="A5" s="35"/>
      <c r="B5" s="32"/>
      <c r="C5" s="33"/>
      <c r="D5" s="33"/>
      <c r="E5" s="5" t="s">
        <v>0</v>
      </c>
      <c r="F5" s="1">
        <v>2015</v>
      </c>
      <c r="G5" s="1">
        <v>2016</v>
      </c>
      <c r="H5" s="1">
        <v>2017</v>
      </c>
      <c r="I5" s="1">
        <v>2018</v>
      </c>
      <c r="J5" s="1">
        <v>2019</v>
      </c>
      <c r="K5" s="1">
        <v>2020</v>
      </c>
      <c r="L5" s="1">
        <v>2021</v>
      </c>
      <c r="M5" s="14">
        <v>2022</v>
      </c>
      <c r="N5" s="19">
        <v>2023</v>
      </c>
      <c r="O5" s="21">
        <v>2024</v>
      </c>
      <c r="P5" s="21" t="s">
        <v>33</v>
      </c>
      <c r="Q5" s="21" t="s">
        <v>36</v>
      </c>
      <c r="R5" s="21" t="s">
        <v>37</v>
      </c>
      <c r="S5" s="18" t="s">
        <v>34</v>
      </c>
      <c r="T5" s="5" t="s">
        <v>23</v>
      </c>
      <c r="U5" s="44"/>
    </row>
    <row r="6" spans="1:21" ht="13.5" customHeight="1" x14ac:dyDescent="0.25">
      <c r="A6" s="6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4">
        <v>13</v>
      </c>
      <c r="N6" s="20">
        <v>14</v>
      </c>
      <c r="O6" s="22">
        <v>15</v>
      </c>
      <c r="P6" s="22">
        <v>16</v>
      </c>
      <c r="Q6" s="22"/>
      <c r="R6" s="22"/>
      <c r="S6" s="1">
        <v>17</v>
      </c>
      <c r="T6" s="1">
        <v>18</v>
      </c>
      <c r="U6" s="10"/>
    </row>
    <row r="7" spans="1:21" ht="165" customHeight="1" x14ac:dyDescent="0.25">
      <c r="A7" s="38">
        <v>1</v>
      </c>
      <c r="B7" s="30" t="s">
        <v>4</v>
      </c>
      <c r="C7" s="33" t="s">
        <v>17</v>
      </c>
      <c r="D7" s="33" t="s">
        <v>3</v>
      </c>
      <c r="E7" s="7" t="s">
        <v>11</v>
      </c>
      <c r="F7" s="15">
        <f t="shared" ref="F7:L7" si="0">SUM(F8:F10)</f>
        <v>70467.100000000006</v>
      </c>
      <c r="G7" s="15">
        <f t="shared" si="0"/>
        <v>69008.3</v>
      </c>
      <c r="H7" s="15">
        <f t="shared" si="0"/>
        <v>103689.9</v>
      </c>
      <c r="I7" s="15">
        <f t="shared" si="0"/>
        <v>91944.5</v>
      </c>
      <c r="J7" s="15">
        <f t="shared" si="0"/>
        <v>80574.5</v>
      </c>
      <c r="K7" s="15">
        <f t="shared" si="0"/>
        <v>94797</v>
      </c>
      <c r="L7" s="15">
        <f t="shared" si="0"/>
        <v>87739.8</v>
      </c>
      <c r="M7" s="15">
        <f>SUM(M8:M10)</f>
        <v>76308.100000000006</v>
      </c>
      <c r="N7" s="15">
        <f t="shared" ref="N7:R7" si="1">SUM(N8:N10)</f>
        <v>68950.5</v>
      </c>
      <c r="O7" s="23">
        <f t="shared" si="1"/>
        <v>76444.67</v>
      </c>
      <c r="P7" s="23">
        <f t="shared" si="1"/>
        <v>64881.539999999994</v>
      </c>
      <c r="Q7" s="23">
        <f t="shared" si="1"/>
        <v>40816.42</v>
      </c>
      <c r="R7" s="23">
        <f t="shared" si="1"/>
        <v>40224.589999999997</v>
      </c>
      <c r="S7" s="15">
        <f t="shared" ref="S7:S20" si="2">SUM(F7:R7)</f>
        <v>965846.92000000016</v>
      </c>
      <c r="T7" s="5" t="s">
        <v>26</v>
      </c>
      <c r="U7" s="10"/>
    </row>
    <row r="8" spans="1:21" ht="45" customHeight="1" x14ac:dyDescent="0.25">
      <c r="A8" s="38"/>
      <c r="B8" s="31"/>
      <c r="C8" s="33"/>
      <c r="D8" s="33"/>
      <c r="E8" s="5" t="s">
        <v>8</v>
      </c>
      <c r="F8" s="16">
        <f t="shared" ref="F8:I8" si="3">F15+F18</f>
        <v>533</v>
      </c>
      <c r="G8" s="16">
        <f t="shared" si="3"/>
        <v>526</v>
      </c>
      <c r="H8" s="16">
        <f t="shared" si="3"/>
        <v>522</v>
      </c>
      <c r="I8" s="16">
        <f t="shared" si="3"/>
        <v>516</v>
      </c>
      <c r="J8" s="16">
        <f>J15+J18</f>
        <v>527.70000000000005</v>
      </c>
      <c r="K8" s="16">
        <f t="shared" ref="K8:R8" si="4">K15+K18</f>
        <v>499</v>
      </c>
      <c r="L8" s="16">
        <f t="shared" si="4"/>
        <v>497</v>
      </c>
      <c r="M8" s="16">
        <f t="shared" si="4"/>
        <v>665.6</v>
      </c>
      <c r="N8" s="16">
        <f t="shared" si="4"/>
        <v>461</v>
      </c>
      <c r="O8" s="24">
        <f t="shared" si="4"/>
        <v>478</v>
      </c>
      <c r="P8" s="24">
        <f t="shared" si="4"/>
        <v>473</v>
      </c>
      <c r="Q8" s="24">
        <f t="shared" si="4"/>
        <v>0</v>
      </c>
      <c r="R8" s="24">
        <f t="shared" si="4"/>
        <v>0</v>
      </c>
      <c r="S8" s="15">
        <f t="shared" si="2"/>
        <v>5698.3</v>
      </c>
      <c r="T8" s="5"/>
      <c r="U8" s="10"/>
    </row>
    <row r="9" spans="1:21" ht="45" customHeight="1" x14ac:dyDescent="0.25">
      <c r="A9" s="38"/>
      <c r="B9" s="31"/>
      <c r="C9" s="33"/>
      <c r="D9" s="33"/>
      <c r="E9" s="12" t="s">
        <v>31</v>
      </c>
      <c r="F9" s="16"/>
      <c r="G9" s="16"/>
      <c r="H9" s="16"/>
      <c r="I9" s="16"/>
      <c r="J9" s="16"/>
      <c r="K9" s="16"/>
      <c r="L9" s="16"/>
      <c r="M9" s="16">
        <v>3229.7</v>
      </c>
      <c r="N9" s="16"/>
      <c r="O9" s="24"/>
      <c r="P9" s="24"/>
      <c r="Q9" s="24"/>
      <c r="R9" s="24"/>
      <c r="S9" s="15">
        <f t="shared" si="2"/>
        <v>3229.7</v>
      </c>
      <c r="T9" s="12"/>
      <c r="U9" s="10"/>
    </row>
    <row r="10" spans="1:21" ht="61.5" customHeight="1" x14ac:dyDescent="0.25">
      <c r="A10" s="38"/>
      <c r="B10" s="32"/>
      <c r="C10" s="33"/>
      <c r="D10" s="33"/>
      <c r="E10" s="5" t="s">
        <v>9</v>
      </c>
      <c r="F10" s="16">
        <f>F11+F12+F13+F16+F20</f>
        <v>69934.100000000006</v>
      </c>
      <c r="G10" s="16">
        <f t="shared" ref="G10:O10" si="5">G11+G12+G13+G16+G20</f>
        <v>68482.3</v>
      </c>
      <c r="H10" s="16">
        <f t="shared" si="5"/>
        <v>103167.9</v>
      </c>
      <c r="I10" s="16">
        <f t="shared" si="5"/>
        <v>91428.5</v>
      </c>
      <c r="J10" s="16">
        <f t="shared" si="5"/>
        <v>80046.8</v>
      </c>
      <c r="K10" s="16">
        <f t="shared" si="5"/>
        <v>94298</v>
      </c>
      <c r="L10" s="16">
        <f t="shared" si="5"/>
        <v>87242.8</v>
      </c>
      <c r="M10" s="16">
        <f t="shared" si="5"/>
        <v>72412.800000000003</v>
      </c>
      <c r="N10" s="16">
        <f t="shared" si="5"/>
        <v>68489.5</v>
      </c>
      <c r="O10" s="24">
        <f t="shared" si="5"/>
        <v>75966.67</v>
      </c>
      <c r="P10" s="24">
        <f t="shared" ref="P10:R10" si="6">P11+P12+P13+P16+P20</f>
        <v>64408.539999999994</v>
      </c>
      <c r="Q10" s="24">
        <f t="shared" si="6"/>
        <v>40816.42</v>
      </c>
      <c r="R10" s="24">
        <f t="shared" si="6"/>
        <v>40224.589999999997</v>
      </c>
      <c r="S10" s="15">
        <f t="shared" si="2"/>
        <v>956918.92000000016</v>
      </c>
      <c r="T10" s="5"/>
      <c r="U10" s="10"/>
    </row>
    <row r="11" spans="1:21" ht="192.75" customHeight="1" x14ac:dyDescent="0.25">
      <c r="A11" s="29">
        <v>2</v>
      </c>
      <c r="B11" s="30" t="s">
        <v>5</v>
      </c>
      <c r="C11" s="33" t="s">
        <v>18</v>
      </c>
      <c r="D11" s="33" t="s">
        <v>3</v>
      </c>
      <c r="E11" s="5" t="s">
        <v>13</v>
      </c>
      <c r="F11" s="16">
        <v>757.4</v>
      </c>
      <c r="G11" s="16">
        <v>797.5</v>
      </c>
      <c r="H11" s="16">
        <v>500.2</v>
      </c>
      <c r="I11" s="16">
        <v>1500</v>
      </c>
      <c r="J11" s="16">
        <v>600</v>
      </c>
      <c r="K11" s="16">
        <v>700</v>
      </c>
      <c r="L11" s="16">
        <v>294.10000000000002</v>
      </c>
      <c r="M11" s="16">
        <v>700</v>
      </c>
      <c r="N11" s="16">
        <v>527.5</v>
      </c>
      <c r="O11" s="24">
        <v>720</v>
      </c>
      <c r="P11" s="24">
        <v>750</v>
      </c>
      <c r="Q11" s="24">
        <v>700</v>
      </c>
      <c r="R11" s="24">
        <v>700</v>
      </c>
      <c r="S11" s="15">
        <f t="shared" si="2"/>
        <v>9246.7000000000007</v>
      </c>
      <c r="T11" s="5" t="s">
        <v>25</v>
      </c>
      <c r="U11" s="10"/>
    </row>
    <row r="12" spans="1:21" ht="157.5" customHeight="1" x14ac:dyDescent="0.25">
      <c r="A12" s="29"/>
      <c r="B12" s="31"/>
      <c r="C12" s="33"/>
      <c r="D12" s="33"/>
      <c r="E12" s="5" t="s">
        <v>14</v>
      </c>
      <c r="F12" s="16">
        <v>20000</v>
      </c>
      <c r="G12" s="16">
        <v>6600</v>
      </c>
      <c r="H12" s="16">
        <v>28421</v>
      </c>
      <c r="I12" s="16">
        <v>28231</v>
      </c>
      <c r="J12" s="16">
        <v>19682.8</v>
      </c>
      <c r="K12" s="16">
        <v>30215.5</v>
      </c>
      <c r="L12" s="16">
        <v>25825.5</v>
      </c>
      <c r="M12" s="16">
        <v>20134.099999999999</v>
      </c>
      <c r="N12" s="16">
        <v>26964</v>
      </c>
      <c r="O12" s="24">
        <v>28827.919999999998</v>
      </c>
      <c r="P12" s="24">
        <v>23481.62</v>
      </c>
      <c r="Q12" s="24">
        <v>0</v>
      </c>
      <c r="R12" s="24">
        <v>0</v>
      </c>
      <c r="S12" s="15">
        <f t="shared" si="2"/>
        <v>258383.44</v>
      </c>
      <c r="T12" s="5" t="s">
        <v>24</v>
      </c>
      <c r="U12" s="10"/>
    </row>
    <row r="13" spans="1:21" ht="164.25" customHeight="1" x14ac:dyDescent="0.25">
      <c r="A13" s="29"/>
      <c r="B13" s="31"/>
      <c r="C13" s="33"/>
      <c r="D13" s="33"/>
      <c r="E13" s="5" t="s">
        <v>15</v>
      </c>
      <c r="F13" s="16">
        <v>11600</v>
      </c>
      <c r="G13" s="16">
        <v>20300</v>
      </c>
      <c r="H13" s="16">
        <v>16500</v>
      </c>
      <c r="I13" s="16">
        <v>17990</v>
      </c>
      <c r="J13" s="16">
        <v>15860</v>
      </c>
      <c r="K13" s="16">
        <v>17811</v>
      </c>
      <c r="L13" s="16">
        <v>15235</v>
      </c>
      <c r="M13" s="16">
        <v>14235.5</v>
      </c>
      <c r="N13" s="16">
        <v>11757.8</v>
      </c>
      <c r="O13" s="24">
        <v>12000</v>
      </c>
      <c r="P13" s="24">
        <v>6845.5</v>
      </c>
      <c r="Q13" s="24">
        <v>15784</v>
      </c>
      <c r="R13" s="24">
        <v>15192.17</v>
      </c>
      <c r="S13" s="15">
        <f t="shared" si="2"/>
        <v>191110.97</v>
      </c>
      <c r="T13" s="8" t="s">
        <v>24</v>
      </c>
      <c r="U13" s="10"/>
    </row>
    <row r="14" spans="1:21" ht="81" customHeight="1" x14ac:dyDescent="0.25">
      <c r="A14" s="29"/>
      <c r="B14" s="32"/>
      <c r="C14" s="33"/>
      <c r="D14" s="33"/>
      <c r="E14" s="9" t="s">
        <v>10</v>
      </c>
      <c r="F14" s="17">
        <f>SUM(F11:F13)</f>
        <v>32357.4</v>
      </c>
      <c r="G14" s="17">
        <f t="shared" ref="G14:R14" si="7">SUM(G11:G13)</f>
        <v>27697.5</v>
      </c>
      <c r="H14" s="17">
        <f t="shared" si="7"/>
        <v>45421.2</v>
      </c>
      <c r="I14" s="17">
        <f t="shared" si="7"/>
        <v>47721</v>
      </c>
      <c r="J14" s="17">
        <f t="shared" si="7"/>
        <v>36142.800000000003</v>
      </c>
      <c r="K14" s="17">
        <f t="shared" si="7"/>
        <v>48726.5</v>
      </c>
      <c r="L14" s="17">
        <f t="shared" si="7"/>
        <v>41354.6</v>
      </c>
      <c r="M14" s="17">
        <f t="shared" si="7"/>
        <v>35069.599999999999</v>
      </c>
      <c r="N14" s="17">
        <f t="shared" si="7"/>
        <v>39249.300000000003</v>
      </c>
      <c r="O14" s="25">
        <f t="shared" si="7"/>
        <v>41547.919999999998</v>
      </c>
      <c r="P14" s="25">
        <f t="shared" si="7"/>
        <v>31077.119999999999</v>
      </c>
      <c r="Q14" s="25">
        <f t="shared" si="7"/>
        <v>16484</v>
      </c>
      <c r="R14" s="25">
        <f t="shared" si="7"/>
        <v>15892.17</v>
      </c>
      <c r="S14" s="15">
        <f t="shared" si="2"/>
        <v>458741.10999999993</v>
      </c>
      <c r="T14" s="9"/>
      <c r="U14" s="10"/>
    </row>
    <row r="15" spans="1:21" ht="45" customHeight="1" x14ac:dyDescent="0.25">
      <c r="A15" s="29">
        <v>3</v>
      </c>
      <c r="B15" s="30" t="s">
        <v>7</v>
      </c>
      <c r="C15" s="33" t="s">
        <v>19</v>
      </c>
      <c r="D15" s="33" t="s">
        <v>3</v>
      </c>
      <c r="E15" s="5" t="s">
        <v>8</v>
      </c>
      <c r="F15" s="16">
        <v>533</v>
      </c>
      <c r="G15" s="16">
        <v>526</v>
      </c>
      <c r="H15" s="16">
        <v>522</v>
      </c>
      <c r="I15" s="16">
        <v>516</v>
      </c>
      <c r="J15" s="16">
        <v>508</v>
      </c>
      <c r="K15" s="16">
        <v>499</v>
      </c>
      <c r="L15" s="16">
        <v>497</v>
      </c>
      <c r="M15" s="16">
        <v>466</v>
      </c>
      <c r="N15" s="16">
        <v>461</v>
      </c>
      <c r="O15" s="24">
        <v>478</v>
      </c>
      <c r="P15" s="24">
        <v>473</v>
      </c>
      <c r="Q15" s="24">
        <v>0</v>
      </c>
      <c r="R15" s="24">
        <v>0</v>
      </c>
      <c r="S15" s="15">
        <f t="shared" si="2"/>
        <v>5479</v>
      </c>
      <c r="T15" s="5"/>
      <c r="U15" s="10"/>
    </row>
    <row r="16" spans="1:21" ht="45" customHeight="1" x14ac:dyDescent="0.25">
      <c r="A16" s="29"/>
      <c r="B16" s="31"/>
      <c r="C16" s="33"/>
      <c r="D16" s="33"/>
      <c r="E16" s="5" t="s">
        <v>9</v>
      </c>
      <c r="F16" s="16">
        <v>31806.7</v>
      </c>
      <c r="G16" s="16">
        <v>34784.800000000003</v>
      </c>
      <c r="H16" s="16">
        <v>52480.7</v>
      </c>
      <c r="I16" s="16">
        <v>37726.9</v>
      </c>
      <c r="J16" s="16">
        <v>38411.199999999997</v>
      </c>
      <c r="K16" s="16">
        <v>40081.5</v>
      </c>
      <c r="L16" s="16">
        <v>39428.9</v>
      </c>
      <c r="M16" s="16">
        <v>35028.9</v>
      </c>
      <c r="N16" s="16">
        <v>23260</v>
      </c>
      <c r="O16" s="24">
        <v>27497.72</v>
      </c>
      <c r="P16" s="24">
        <v>26140</v>
      </c>
      <c r="Q16" s="24">
        <v>18100</v>
      </c>
      <c r="R16" s="24">
        <v>18100</v>
      </c>
      <c r="S16" s="15">
        <f t="shared" si="2"/>
        <v>422847.32000000007</v>
      </c>
      <c r="T16" s="5"/>
      <c r="U16" s="10"/>
    </row>
    <row r="17" spans="1:21" ht="229.5" customHeight="1" x14ac:dyDescent="0.25">
      <c r="A17" s="29"/>
      <c r="B17" s="32"/>
      <c r="C17" s="33"/>
      <c r="D17" s="33"/>
      <c r="E17" s="9" t="s">
        <v>10</v>
      </c>
      <c r="F17" s="17">
        <f>SUM(F15:F16)</f>
        <v>32339.7</v>
      </c>
      <c r="G17" s="17">
        <f t="shared" ref="G17" si="8">SUM(G15:G16)</f>
        <v>35310.800000000003</v>
      </c>
      <c r="H17" s="17">
        <f t="shared" ref="H17:R17" si="9">SUM(H15:H16)</f>
        <v>53002.7</v>
      </c>
      <c r="I17" s="17">
        <f t="shared" si="9"/>
        <v>38242.9</v>
      </c>
      <c r="J17" s="17">
        <f t="shared" si="9"/>
        <v>38919.199999999997</v>
      </c>
      <c r="K17" s="17">
        <f t="shared" si="9"/>
        <v>40580.5</v>
      </c>
      <c r="L17" s="17">
        <f t="shared" si="9"/>
        <v>39925.9</v>
      </c>
      <c r="M17" s="17">
        <f t="shared" si="9"/>
        <v>35494.9</v>
      </c>
      <c r="N17" s="17">
        <f t="shared" si="9"/>
        <v>23721</v>
      </c>
      <c r="O17" s="25">
        <f t="shared" si="9"/>
        <v>27975.72</v>
      </c>
      <c r="P17" s="25">
        <f t="shared" si="9"/>
        <v>26613</v>
      </c>
      <c r="Q17" s="25">
        <f t="shared" si="9"/>
        <v>18100</v>
      </c>
      <c r="R17" s="25">
        <f t="shared" si="9"/>
        <v>18100</v>
      </c>
      <c r="S17" s="15">
        <f t="shared" si="2"/>
        <v>428326.32000000007</v>
      </c>
      <c r="T17" s="5" t="s">
        <v>28</v>
      </c>
      <c r="U17" s="10"/>
    </row>
    <row r="18" spans="1:21" ht="67.5" customHeight="1" x14ac:dyDescent="0.25">
      <c r="A18" s="39">
        <v>4</v>
      </c>
      <c r="B18" s="30" t="s">
        <v>6</v>
      </c>
      <c r="C18" s="30" t="s">
        <v>22</v>
      </c>
      <c r="D18" s="30" t="s">
        <v>3</v>
      </c>
      <c r="E18" s="5" t="s">
        <v>32</v>
      </c>
      <c r="F18" s="16">
        <v>0</v>
      </c>
      <c r="G18" s="16">
        <v>0</v>
      </c>
      <c r="H18" s="16">
        <v>0</v>
      </c>
      <c r="I18" s="16">
        <v>0</v>
      </c>
      <c r="J18" s="16">
        <v>19.7</v>
      </c>
      <c r="K18" s="16">
        <v>0</v>
      </c>
      <c r="L18" s="16">
        <v>0</v>
      </c>
      <c r="M18" s="16">
        <v>199.6</v>
      </c>
      <c r="N18" s="16">
        <v>0</v>
      </c>
      <c r="O18" s="24">
        <v>0</v>
      </c>
      <c r="P18" s="24">
        <v>0</v>
      </c>
      <c r="Q18" s="24">
        <v>0</v>
      </c>
      <c r="R18" s="24">
        <v>0</v>
      </c>
      <c r="S18" s="15">
        <f t="shared" si="2"/>
        <v>219.29999999999998</v>
      </c>
      <c r="T18" s="5"/>
      <c r="U18" s="10"/>
    </row>
    <row r="19" spans="1:21" ht="75" customHeight="1" x14ac:dyDescent="0.25">
      <c r="A19" s="40"/>
      <c r="B19" s="31"/>
      <c r="C19" s="42"/>
      <c r="D19" s="42"/>
      <c r="E19" s="12" t="s">
        <v>31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3229.7</v>
      </c>
      <c r="N19" s="16">
        <v>0</v>
      </c>
      <c r="O19" s="24">
        <v>0</v>
      </c>
      <c r="P19" s="24">
        <v>0</v>
      </c>
      <c r="Q19" s="24">
        <v>0</v>
      </c>
      <c r="R19" s="24">
        <v>0</v>
      </c>
      <c r="S19" s="15">
        <f t="shared" si="2"/>
        <v>3229.7</v>
      </c>
      <c r="T19" s="12"/>
      <c r="U19" s="10"/>
    </row>
    <row r="20" spans="1:21" ht="48.75" customHeight="1" x14ac:dyDescent="0.25">
      <c r="A20" s="40"/>
      <c r="B20" s="31"/>
      <c r="C20" s="42"/>
      <c r="D20" s="42"/>
      <c r="E20" s="5" t="s">
        <v>9</v>
      </c>
      <c r="F20" s="16">
        <v>5770</v>
      </c>
      <c r="G20" s="16">
        <v>6000</v>
      </c>
      <c r="H20" s="16">
        <v>5266</v>
      </c>
      <c r="I20" s="16">
        <v>5980.6</v>
      </c>
      <c r="J20" s="16">
        <v>5492.8</v>
      </c>
      <c r="K20" s="16">
        <v>5490</v>
      </c>
      <c r="L20" s="16">
        <v>6459.3</v>
      </c>
      <c r="M20" s="16">
        <v>2314.3000000000002</v>
      </c>
      <c r="N20" s="16">
        <v>5980.2</v>
      </c>
      <c r="O20" s="24">
        <v>6921.03</v>
      </c>
      <c r="P20" s="24">
        <v>7191.42</v>
      </c>
      <c r="Q20" s="24">
        <v>6232.42</v>
      </c>
      <c r="R20" s="24">
        <v>6232.42</v>
      </c>
      <c r="S20" s="15">
        <f t="shared" si="2"/>
        <v>75330.489999999991</v>
      </c>
      <c r="T20" s="5"/>
      <c r="U20" s="10"/>
    </row>
    <row r="21" spans="1:21" ht="182.25" customHeight="1" x14ac:dyDescent="0.25">
      <c r="A21" s="41"/>
      <c r="B21" s="32"/>
      <c r="C21" s="43"/>
      <c r="D21" s="43"/>
      <c r="E21" s="9" t="s">
        <v>10</v>
      </c>
      <c r="F21" s="17">
        <f t="shared" ref="F21:M21" si="10">SUM(F18:F20)</f>
        <v>5770</v>
      </c>
      <c r="G21" s="17">
        <f t="shared" si="10"/>
        <v>6000</v>
      </c>
      <c r="H21" s="17">
        <f t="shared" si="10"/>
        <v>5266</v>
      </c>
      <c r="I21" s="17">
        <f t="shared" si="10"/>
        <v>5980.6</v>
      </c>
      <c r="J21" s="17">
        <f t="shared" si="10"/>
        <v>5512.5</v>
      </c>
      <c r="K21" s="17">
        <f t="shared" si="10"/>
        <v>5490</v>
      </c>
      <c r="L21" s="17">
        <f t="shared" si="10"/>
        <v>6459.3</v>
      </c>
      <c r="M21" s="17">
        <f t="shared" si="10"/>
        <v>5743.6</v>
      </c>
      <c r="N21" s="17">
        <f>SUM(N18:N20)</f>
        <v>5980.2</v>
      </c>
      <c r="O21" s="17">
        <f t="shared" ref="O21:S21" si="11">SUM(O18:O20)</f>
        <v>6921.03</v>
      </c>
      <c r="P21" s="17">
        <f t="shared" si="11"/>
        <v>7191.42</v>
      </c>
      <c r="Q21" s="17">
        <f t="shared" si="11"/>
        <v>6232.42</v>
      </c>
      <c r="R21" s="17">
        <f t="shared" si="11"/>
        <v>6232.42</v>
      </c>
      <c r="S21" s="17">
        <f t="shared" si="11"/>
        <v>78779.489999999991</v>
      </c>
      <c r="T21" s="5" t="s">
        <v>29</v>
      </c>
      <c r="U21" s="10"/>
    </row>
    <row r="22" spans="1:21" ht="20.25" x14ac:dyDescent="0.3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3" t="s">
        <v>12</v>
      </c>
    </row>
  </sheetData>
  <mergeCells count="25">
    <mergeCell ref="A18:A21"/>
    <mergeCell ref="B18:B21"/>
    <mergeCell ref="C18:C21"/>
    <mergeCell ref="D18:D21"/>
    <mergeCell ref="U4:U5"/>
    <mergeCell ref="A11:A14"/>
    <mergeCell ref="B11:B14"/>
    <mergeCell ref="C11:C14"/>
    <mergeCell ref="D11:D14"/>
    <mergeCell ref="B3:T3"/>
    <mergeCell ref="I1:T1"/>
    <mergeCell ref="A15:A17"/>
    <mergeCell ref="B15:B17"/>
    <mergeCell ref="C15:C17"/>
    <mergeCell ref="D15:D17"/>
    <mergeCell ref="A4:A5"/>
    <mergeCell ref="E4:T4"/>
    <mergeCell ref="E2:T2"/>
    <mergeCell ref="D4:D5"/>
    <mergeCell ref="C4:C5"/>
    <mergeCell ref="B4:B5"/>
    <mergeCell ref="B7:B10"/>
    <mergeCell ref="A7:A10"/>
    <mergeCell ref="C7:C10"/>
    <mergeCell ref="D7:D10"/>
  </mergeCells>
  <pageMargins left="0.19685039370078741" right="0" top="0" bottom="0" header="0.11811023622047245" footer="0.11811023622047245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bugrovaep</dc:creator>
  <cp:lastModifiedBy>Бугрова Елена Петровна</cp:lastModifiedBy>
  <cp:lastPrinted>2025-01-02T06:57:41Z</cp:lastPrinted>
  <dcterms:created xsi:type="dcterms:W3CDTF">2014-09-25T04:44:57Z</dcterms:created>
  <dcterms:modified xsi:type="dcterms:W3CDTF">2025-02-06T05:01:24Z</dcterms:modified>
</cp:coreProperties>
</file>